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CBA65893-5756-4A88-B296-AEF7F9EDB334}" xr6:coauthVersionLast="47" xr6:coauthVersionMax="47" xr10:uidLastSave="{00000000-0000-0000-0000-000000000000}"/>
  <bookViews>
    <workbookView xWindow="1500" yWindow="2730" windowWidth="25260" windowHeight="13245" xr2:uid="{0BDF50CE-58D0-4A86-B177-23363F6989C3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externalReferences>
    <externalReference r:id="rId21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U59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L59" i="1" s="1"/>
  <c r="Q59" i="1"/>
  <c r="O59" i="1"/>
  <c r="AU58" i="1"/>
  <c r="AS58" i="1"/>
  <c r="AQ58" i="1"/>
  <c r="AO58" i="1"/>
  <c r="AM58" i="1"/>
  <c r="AK58" i="1"/>
  <c r="AI58" i="1"/>
  <c r="AG58" i="1"/>
  <c r="AE58" i="1"/>
  <c r="L58" i="1" s="1"/>
  <c r="AC58" i="1"/>
  <c r="AA58" i="1"/>
  <c r="Y58" i="1"/>
  <c r="W58" i="1"/>
  <c r="U58" i="1"/>
  <c r="S58" i="1"/>
  <c r="Q58" i="1"/>
  <c r="O58" i="1"/>
  <c r="AU57" i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K57" i="1" s="1"/>
  <c r="L57" i="1"/>
  <c r="M57" i="1" s="1"/>
  <c r="AU56" i="1"/>
  <c r="AS56" i="1"/>
  <c r="AQ56" i="1"/>
  <c r="AO56" i="1"/>
  <c r="AM56" i="1"/>
  <c r="AK56" i="1"/>
  <c r="AI56" i="1"/>
  <c r="AG56" i="1"/>
  <c r="AE56" i="1"/>
  <c r="AC56" i="1"/>
  <c r="AA56" i="1"/>
  <c r="Y56" i="1"/>
  <c r="W56" i="1"/>
  <c r="K56" i="1" s="1"/>
  <c r="U56" i="1"/>
  <c r="S56" i="1"/>
  <c r="Q56" i="1"/>
  <c r="O56" i="1"/>
  <c r="L56" i="1" s="1"/>
  <c r="M56" i="1" s="1"/>
  <c r="AU55" i="1"/>
  <c r="AS55" i="1"/>
  <c r="AQ55" i="1"/>
  <c r="AO55" i="1"/>
  <c r="AM55" i="1"/>
  <c r="AK55" i="1"/>
  <c r="AI55" i="1"/>
  <c r="L55" i="1" s="1"/>
  <c r="AG55" i="1"/>
  <c r="AE55" i="1"/>
  <c r="AC55" i="1"/>
  <c r="AA55" i="1"/>
  <c r="Y55" i="1"/>
  <c r="W55" i="1"/>
  <c r="U55" i="1"/>
  <c r="S55" i="1"/>
  <c r="Q55" i="1"/>
  <c r="O55" i="1"/>
  <c r="AU54" i="1"/>
  <c r="AS54" i="1"/>
  <c r="AQ54" i="1"/>
  <c r="AO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L54" i="1" s="1"/>
  <c r="AU53" i="1"/>
  <c r="AS53" i="1"/>
  <c r="AQ53" i="1"/>
  <c r="AO53" i="1"/>
  <c r="AM53" i="1"/>
  <c r="AK53" i="1"/>
  <c r="AI53" i="1"/>
  <c r="AG53" i="1"/>
  <c r="AE53" i="1"/>
  <c r="AC53" i="1"/>
  <c r="AA53" i="1"/>
  <c r="K53" i="1" s="1"/>
  <c r="Y53" i="1"/>
  <c r="W53" i="1"/>
  <c r="U53" i="1"/>
  <c r="S53" i="1"/>
  <c r="Q53" i="1"/>
  <c r="L53" i="1" s="1"/>
  <c r="M53" i="1" s="1"/>
  <c r="O53" i="1"/>
  <c r="AU52" i="1"/>
  <c r="AS52" i="1"/>
  <c r="AQ52" i="1"/>
  <c r="AO52" i="1"/>
  <c r="AM52" i="1"/>
  <c r="L52" i="1" s="1"/>
  <c r="AK52" i="1"/>
  <c r="AI52" i="1"/>
  <c r="AG52" i="1"/>
  <c r="AE52" i="1"/>
  <c r="AC52" i="1"/>
  <c r="AA52" i="1"/>
  <c r="Y52" i="1"/>
  <c r="W52" i="1"/>
  <c r="U52" i="1"/>
  <c r="S52" i="1"/>
  <c r="Q52" i="1"/>
  <c r="O52" i="1"/>
  <c r="I52" i="1" s="1"/>
  <c r="J52" i="1"/>
  <c r="AU51" i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L51" i="1" s="1"/>
  <c r="Q51" i="1"/>
  <c r="O51" i="1"/>
  <c r="AU50" i="1"/>
  <c r="AS50" i="1"/>
  <c r="AQ50" i="1"/>
  <c r="AO50" i="1"/>
  <c r="AM50" i="1"/>
  <c r="AK50" i="1"/>
  <c r="AI50" i="1"/>
  <c r="AG50" i="1"/>
  <c r="AE50" i="1"/>
  <c r="L50" i="1" s="1"/>
  <c r="AC50" i="1"/>
  <c r="AA50" i="1"/>
  <c r="Y50" i="1"/>
  <c r="W50" i="1"/>
  <c r="U50" i="1"/>
  <c r="S50" i="1"/>
  <c r="Q50" i="1"/>
  <c r="O50" i="1"/>
  <c r="AU49" i="1"/>
  <c r="AS49" i="1"/>
  <c r="AQ49" i="1"/>
  <c r="L49" i="1" s="1"/>
  <c r="M49" i="1" s="1"/>
  <c r="AO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K49" i="1" s="1"/>
  <c r="AU48" i="1"/>
  <c r="AS48" i="1"/>
  <c r="AQ48" i="1"/>
  <c r="AO48" i="1"/>
  <c r="AM48" i="1"/>
  <c r="AK48" i="1"/>
  <c r="AI48" i="1"/>
  <c r="AG48" i="1"/>
  <c r="AE48" i="1"/>
  <c r="AC48" i="1"/>
  <c r="AA48" i="1"/>
  <c r="Y48" i="1"/>
  <c r="W48" i="1"/>
  <c r="L48" i="1" s="1"/>
  <c r="U48" i="1"/>
  <c r="S48" i="1"/>
  <c r="Q48" i="1"/>
  <c r="O48" i="1"/>
  <c r="AU47" i="1"/>
  <c r="AS47" i="1"/>
  <c r="AQ47" i="1"/>
  <c r="AO47" i="1"/>
  <c r="AM47" i="1"/>
  <c r="AK47" i="1"/>
  <c r="AI47" i="1"/>
  <c r="L47" i="1" s="1"/>
  <c r="AG47" i="1"/>
  <c r="AE47" i="1"/>
  <c r="AC47" i="1"/>
  <c r="AA47" i="1"/>
  <c r="Y47" i="1"/>
  <c r="W47" i="1"/>
  <c r="U47" i="1"/>
  <c r="S47" i="1"/>
  <c r="Q47" i="1"/>
  <c r="O47" i="1"/>
  <c r="AU46" i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L46" i="1" s="1"/>
  <c r="AU45" i="1"/>
  <c r="AS45" i="1"/>
  <c r="AQ45" i="1"/>
  <c r="AO45" i="1"/>
  <c r="AM45" i="1"/>
  <c r="AK45" i="1"/>
  <c r="AI45" i="1"/>
  <c r="AG45" i="1"/>
  <c r="AE45" i="1"/>
  <c r="AC45" i="1"/>
  <c r="AA45" i="1"/>
  <c r="K45" i="1" s="1"/>
  <c r="Y45" i="1"/>
  <c r="W45" i="1"/>
  <c r="U45" i="1"/>
  <c r="S45" i="1"/>
  <c r="Q45" i="1"/>
  <c r="L45" i="1" s="1"/>
  <c r="O45" i="1"/>
  <c r="AU44" i="1"/>
  <c r="AS44" i="1"/>
  <c r="AQ44" i="1"/>
  <c r="AO44" i="1"/>
  <c r="AM44" i="1"/>
  <c r="L44" i="1" s="1"/>
  <c r="AK44" i="1"/>
  <c r="AI44" i="1"/>
  <c r="AG44" i="1"/>
  <c r="AE44" i="1"/>
  <c r="AC44" i="1"/>
  <c r="AA44" i="1"/>
  <c r="Y44" i="1"/>
  <c r="W44" i="1"/>
  <c r="U44" i="1"/>
  <c r="S44" i="1"/>
  <c r="Q44" i="1"/>
  <c r="O44" i="1"/>
  <c r="I44" i="1" s="1"/>
  <c r="J44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L43" i="1" s="1"/>
  <c r="Q43" i="1"/>
  <c r="O43" i="1"/>
  <c r="AU42" i="1"/>
  <c r="AS42" i="1"/>
  <c r="AQ42" i="1"/>
  <c r="AO42" i="1"/>
  <c r="AM42" i="1"/>
  <c r="AK42" i="1"/>
  <c r="AI42" i="1"/>
  <c r="AG42" i="1"/>
  <c r="AE42" i="1"/>
  <c r="K42" i="1" s="1"/>
  <c r="AC42" i="1"/>
  <c r="AA42" i="1"/>
  <c r="Y42" i="1"/>
  <c r="W42" i="1"/>
  <c r="U42" i="1"/>
  <c r="L42" i="1" s="1"/>
  <c r="S42" i="1"/>
  <c r="Q42" i="1"/>
  <c r="O42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K41" i="1" s="1"/>
  <c r="L41" i="1"/>
  <c r="M41" i="1" s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L40" i="1" s="1"/>
  <c r="U40" i="1"/>
  <c r="S40" i="1"/>
  <c r="Q40" i="1"/>
  <c r="O40" i="1"/>
  <c r="AU39" i="1"/>
  <c r="AS39" i="1"/>
  <c r="AQ39" i="1"/>
  <c r="AO39" i="1"/>
  <c r="AM39" i="1"/>
  <c r="AK39" i="1"/>
  <c r="AI39" i="1"/>
  <c r="L39" i="1" s="1"/>
  <c r="AG39" i="1"/>
  <c r="AE39" i="1"/>
  <c r="AC39" i="1"/>
  <c r="AA39" i="1"/>
  <c r="Y39" i="1"/>
  <c r="W39" i="1"/>
  <c r="U39" i="1"/>
  <c r="S39" i="1"/>
  <c r="Q39" i="1"/>
  <c r="O39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L38" i="1" s="1"/>
  <c r="AU37" i="1"/>
  <c r="AS37" i="1"/>
  <c r="AQ37" i="1"/>
  <c r="AO37" i="1"/>
  <c r="AM37" i="1"/>
  <c r="AK37" i="1"/>
  <c r="AI37" i="1"/>
  <c r="AG37" i="1"/>
  <c r="AE37" i="1"/>
  <c r="AC37" i="1"/>
  <c r="AA37" i="1"/>
  <c r="K37" i="1" s="1"/>
  <c r="Y37" i="1"/>
  <c r="W37" i="1"/>
  <c r="U37" i="1"/>
  <c r="S37" i="1"/>
  <c r="Q37" i="1"/>
  <c r="L37" i="1" s="1"/>
  <c r="M37" i="1" s="1"/>
  <c r="O37" i="1"/>
  <c r="AU36" i="1"/>
  <c r="AS36" i="1"/>
  <c r="AQ36" i="1"/>
  <c r="AO36" i="1"/>
  <c r="AM36" i="1"/>
  <c r="L36" i="1" s="1"/>
  <c r="AK36" i="1"/>
  <c r="AI36" i="1"/>
  <c r="AG36" i="1"/>
  <c r="AE36" i="1"/>
  <c r="AC36" i="1"/>
  <c r="AA36" i="1"/>
  <c r="Y36" i="1"/>
  <c r="W36" i="1"/>
  <c r="U36" i="1"/>
  <c r="S36" i="1"/>
  <c r="Q36" i="1"/>
  <c r="O36" i="1"/>
  <c r="I36" i="1" s="1"/>
  <c r="J36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L35" i="1" s="1"/>
  <c r="Q35" i="1"/>
  <c r="O35" i="1"/>
  <c r="AU34" i="1"/>
  <c r="AS34" i="1"/>
  <c r="AQ34" i="1"/>
  <c r="AO34" i="1"/>
  <c r="AM34" i="1"/>
  <c r="AK34" i="1"/>
  <c r="AI34" i="1"/>
  <c r="AG34" i="1"/>
  <c r="AE34" i="1"/>
  <c r="K34" i="1" s="1"/>
  <c r="AC34" i="1"/>
  <c r="AA34" i="1"/>
  <c r="Y34" i="1"/>
  <c r="W34" i="1"/>
  <c r="U34" i="1"/>
  <c r="S34" i="1"/>
  <c r="Q34" i="1"/>
  <c r="L34" i="1" s="1"/>
  <c r="O34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K33" i="1" s="1"/>
  <c r="L33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L32" i="1" s="1"/>
  <c r="U32" i="1"/>
  <c r="S32" i="1"/>
  <c r="Q32" i="1"/>
  <c r="O32" i="1"/>
  <c r="AU31" i="1"/>
  <c r="AS31" i="1"/>
  <c r="AQ31" i="1"/>
  <c r="AO31" i="1"/>
  <c r="AM31" i="1"/>
  <c r="AK31" i="1"/>
  <c r="AI31" i="1"/>
  <c r="L31" i="1" s="1"/>
  <c r="AG31" i="1"/>
  <c r="AE31" i="1"/>
  <c r="AC31" i="1"/>
  <c r="AA31" i="1"/>
  <c r="Y31" i="1"/>
  <c r="W31" i="1"/>
  <c r="U31" i="1"/>
  <c r="S31" i="1"/>
  <c r="Q31" i="1"/>
  <c r="O31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L30" i="1" s="1"/>
  <c r="AU29" i="1"/>
  <c r="AS29" i="1"/>
  <c r="AQ29" i="1"/>
  <c r="AO29" i="1"/>
  <c r="AM29" i="1"/>
  <c r="AK29" i="1"/>
  <c r="AI29" i="1"/>
  <c r="AG29" i="1"/>
  <c r="AE29" i="1"/>
  <c r="AC29" i="1"/>
  <c r="AA29" i="1"/>
  <c r="K29" i="1" s="1"/>
  <c r="Y29" i="1"/>
  <c r="W29" i="1"/>
  <c r="U29" i="1"/>
  <c r="S29" i="1"/>
  <c r="Q29" i="1"/>
  <c r="L29" i="1" s="1"/>
  <c r="O29" i="1"/>
  <c r="AU28" i="1"/>
  <c r="AS28" i="1"/>
  <c r="AQ28" i="1"/>
  <c r="AO28" i="1"/>
  <c r="AM28" i="1"/>
  <c r="J28" i="1" s="1"/>
  <c r="AK28" i="1"/>
  <c r="AI28" i="1"/>
  <c r="AG28" i="1"/>
  <c r="AE28" i="1"/>
  <c r="AC28" i="1"/>
  <c r="AA28" i="1"/>
  <c r="Y28" i="1"/>
  <c r="W28" i="1"/>
  <c r="U28" i="1"/>
  <c r="S28" i="1"/>
  <c r="Q28" i="1"/>
  <c r="O28" i="1"/>
  <c r="I28" i="1" s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L27" i="1" s="1"/>
  <c r="Q27" i="1"/>
  <c r="O27" i="1"/>
  <c r="AU26" i="1"/>
  <c r="AS26" i="1"/>
  <c r="AQ26" i="1"/>
  <c r="AO26" i="1"/>
  <c r="AM26" i="1"/>
  <c r="AK26" i="1"/>
  <c r="AI26" i="1"/>
  <c r="AG26" i="1"/>
  <c r="AE26" i="1"/>
  <c r="K26" i="1" s="1"/>
  <c r="AC26" i="1"/>
  <c r="AA26" i="1"/>
  <c r="Y26" i="1"/>
  <c r="W26" i="1"/>
  <c r="U26" i="1"/>
  <c r="S26" i="1"/>
  <c r="Q26" i="1"/>
  <c r="L26" i="1" s="1"/>
  <c r="M26" i="1" s="1"/>
  <c r="O26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K25" i="1" s="1"/>
  <c r="L25" i="1"/>
  <c r="M25" i="1" s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L24" i="1" s="1"/>
  <c r="U24" i="1"/>
  <c r="S24" i="1"/>
  <c r="Q24" i="1"/>
  <c r="O24" i="1"/>
  <c r="AU23" i="1"/>
  <c r="AS23" i="1"/>
  <c r="AQ23" i="1"/>
  <c r="AO23" i="1"/>
  <c r="AM23" i="1"/>
  <c r="AK23" i="1"/>
  <c r="AI23" i="1"/>
  <c r="L23" i="1" s="1"/>
  <c r="AG23" i="1"/>
  <c r="AE23" i="1"/>
  <c r="AC23" i="1"/>
  <c r="AA23" i="1"/>
  <c r="Y23" i="1"/>
  <c r="W23" i="1"/>
  <c r="U23" i="1"/>
  <c r="S23" i="1"/>
  <c r="Q23" i="1"/>
  <c r="O23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L22" i="1" s="1"/>
  <c r="AU21" i="1"/>
  <c r="AS21" i="1"/>
  <c r="AQ21" i="1"/>
  <c r="AO21" i="1"/>
  <c r="AM21" i="1"/>
  <c r="AK21" i="1"/>
  <c r="AI21" i="1"/>
  <c r="AG21" i="1"/>
  <c r="AE21" i="1"/>
  <c r="AC21" i="1"/>
  <c r="AA21" i="1"/>
  <c r="K21" i="1" s="1"/>
  <c r="Y21" i="1"/>
  <c r="W21" i="1"/>
  <c r="U21" i="1"/>
  <c r="S21" i="1"/>
  <c r="Q21" i="1"/>
  <c r="J21" i="1" s="1"/>
  <c r="O21" i="1"/>
  <c r="L21" i="1" s="1"/>
  <c r="M21" i="1" s="1"/>
  <c r="AU20" i="1"/>
  <c r="AS20" i="1"/>
  <c r="AQ20" i="1"/>
  <c r="AO20" i="1"/>
  <c r="AM20" i="1"/>
  <c r="L20" i="1" s="1"/>
  <c r="AK20" i="1"/>
  <c r="AI20" i="1"/>
  <c r="AG20" i="1"/>
  <c r="AE20" i="1"/>
  <c r="AC20" i="1"/>
  <c r="AA20" i="1"/>
  <c r="Y20" i="1"/>
  <c r="W20" i="1"/>
  <c r="U20" i="1"/>
  <c r="S20" i="1"/>
  <c r="Q20" i="1"/>
  <c r="O20" i="1"/>
  <c r="I20" i="1" s="1"/>
  <c r="J20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L19" i="1" s="1"/>
  <c r="Q19" i="1"/>
  <c r="O19" i="1"/>
  <c r="AU18" i="1"/>
  <c r="AS18" i="1"/>
  <c r="AQ18" i="1"/>
  <c r="AO18" i="1"/>
  <c r="AM18" i="1"/>
  <c r="AK18" i="1"/>
  <c r="AI18" i="1"/>
  <c r="AG18" i="1"/>
  <c r="AE18" i="1"/>
  <c r="K18" i="1" s="1"/>
  <c r="AC18" i="1"/>
  <c r="AA18" i="1"/>
  <c r="Y18" i="1"/>
  <c r="W18" i="1"/>
  <c r="U18" i="1"/>
  <c r="L18" i="1" s="1"/>
  <c r="M18" i="1" s="1"/>
  <c r="S18" i="1"/>
  <c r="Q18" i="1"/>
  <c r="O18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K17" i="1" s="1"/>
  <c r="L17" i="1"/>
  <c r="M17" i="1" s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L16" i="1" s="1"/>
  <c r="U16" i="1"/>
  <c r="S16" i="1"/>
  <c r="Q16" i="1"/>
  <c r="O16" i="1"/>
  <c r="J16" i="1" s="1"/>
  <c r="AU15" i="1"/>
  <c r="AS15" i="1"/>
  <c r="AQ15" i="1"/>
  <c r="AO15" i="1"/>
  <c r="AM15" i="1"/>
  <c r="AK15" i="1"/>
  <c r="AI15" i="1"/>
  <c r="L15" i="1" s="1"/>
  <c r="AG15" i="1"/>
  <c r="AE15" i="1"/>
  <c r="AC15" i="1"/>
  <c r="AA15" i="1"/>
  <c r="Y15" i="1"/>
  <c r="W15" i="1"/>
  <c r="U15" i="1"/>
  <c r="S15" i="1"/>
  <c r="Q15" i="1"/>
  <c r="O15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L14" i="1" s="1"/>
  <c r="AU13" i="1"/>
  <c r="AS13" i="1"/>
  <c r="AQ13" i="1"/>
  <c r="AO13" i="1"/>
  <c r="AM13" i="1"/>
  <c r="AK13" i="1"/>
  <c r="AI13" i="1"/>
  <c r="AG13" i="1"/>
  <c r="AE13" i="1"/>
  <c r="AC13" i="1"/>
  <c r="AA13" i="1"/>
  <c r="K13" i="1" s="1"/>
  <c r="Y13" i="1"/>
  <c r="W13" i="1"/>
  <c r="U13" i="1"/>
  <c r="S13" i="1"/>
  <c r="Q13" i="1"/>
  <c r="J13" i="1" s="1"/>
  <c r="O13" i="1"/>
  <c r="L13" i="1" s="1"/>
  <c r="M13" i="1" s="1"/>
  <c r="AU12" i="1"/>
  <c r="AS12" i="1"/>
  <c r="AQ12" i="1"/>
  <c r="AO12" i="1"/>
  <c r="AM12" i="1"/>
  <c r="K12" i="1" s="1"/>
  <c r="AK12" i="1"/>
  <c r="AI12" i="1"/>
  <c r="AG12" i="1"/>
  <c r="AE12" i="1"/>
  <c r="AC12" i="1"/>
  <c r="AA12" i="1"/>
  <c r="Y12" i="1"/>
  <c r="W12" i="1"/>
  <c r="U12" i="1"/>
  <c r="S12" i="1"/>
  <c r="Q12" i="1"/>
  <c r="O12" i="1"/>
  <c r="I12" i="1" s="1"/>
  <c r="J12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L11" i="1" s="1"/>
  <c r="Q11" i="1"/>
  <c r="O11" i="1"/>
  <c r="AU10" i="1"/>
  <c r="AS10" i="1"/>
  <c r="AQ10" i="1"/>
  <c r="AO10" i="1"/>
  <c r="AM10" i="1"/>
  <c r="AK10" i="1"/>
  <c r="AI10" i="1"/>
  <c r="AG10" i="1"/>
  <c r="AE10" i="1"/>
  <c r="I10" i="1" s="1"/>
  <c r="AC10" i="1"/>
  <c r="AA10" i="1"/>
  <c r="Y10" i="1"/>
  <c r="W10" i="1"/>
  <c r="U10" i="1"/>
  <c r="S10" i="1"/>
  <c r="Q10" i="1"/>
  <c r="L10" i="1" s="1"/>
  <c r="O10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K9" i="1" s="1"/>
  <c r="L9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L8" i="1" s="1"/>
  <c r="U8" i="1"/>
  <c r="S8" i="1"/>
  <c r="Q8" i="1"/>
  <c r="O8" i="1"/>
  <c r="J8" i="1" s="1"/>
  <c r="AU7" i="1"/>
  <c r="AS7" i="1"/>
  <c r="AQ7" i="1"/>
  <c r="AO7" i="1"/>
  <c r="AM7" i="1"/>
  <c r="AK7" i="1"/>
  <c r="AI7" i="1"/>
  <c r="K7" i="1" s="1"/>
  <c r="AG7" i="1"/>
  <c r="AE7" i="1"/>
  <c r="AC7" i="1"/>
  <c r="AA7" i="1"/>
  <c r="Y7" i="1"/>
  <c r="W7" i="1"/>
  <c r="U7" i="1"/>
  <c r="S7" i="1"/>
  <c r="Q7" i="1"/>
  <c r="O7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I6" i="1" s="1"/>
  <c r="AU5" i="1"/>
  <c r="AS5" i="1"/>
  <c r="AQ5" i="1"/>
  <c r="AO5" i="1"/>
  <c r="AM5" i="1"/>
  <c r="AK5" i="1"/>
  <c r="AI5" i="1"/>
  <c r="AG5" i="1"/>
  <c r="AE5" i="1"/>
  <c r="AC5" i="1"/>
  <c r="AA5" i="1"/>
  <c r="K5" i="1" s="1"/>
  <c r="Y5" i="1"/>
  <c r="W5" i="1"/>
  <c r="U5" i="1"/>
  <c r="S5" i="1"/>
  <c r="Q5" i="1"/>
  <c r="O5" i="1"/>
  <c r="L5" i="1" s="1"/>
  <c r="AU4" i="1"/>
  <c r="AS4" i="1"/>
  <c r="AQ4" i="1"/>
  <c r="AO4" i="1"/>
  <c r="AM4" i="1"/>
  <c r="K4" i="1" s="1"/>
  <c r="AK4" i="1"/>
  <c r="AI4" i="1"/>
  <c r="AG4" i="1"/>
  <c r="AE4" i="1"/>
  <c r="AC4" i="1"/>
  <c r="AA4" i="1"/>
  <c r="Y4" i="1"/>
  <c r="W4" i="1"/>
  <c r="U4" i="1"/>
  <c r="S4" i="1"/>
  <c r="Q4" i="1"/>
  <c r="O4" i="1"/>
  <c r="I4" i="1" s="1"/>
  <c r="J4" i="1"/>
  <c r="M9" i="1" l="1"/>
  <c r="M34" i="1"/>
  <c r="M10" i="1"/>
  <c r="M31" i="1"/>
  <c r="M51" i="1"/>
  <c r="M11" i="1"/>
  <c r="M54" i="1"/>
  <c r="M39" i="1"/>
  <c r="M29" i="1"/>
  <c r="M5" i="1"/>
  <c r="M42" i="1"/>
  <c r="M43" i="1"/>
  <c r="M52" i="1"/>
  <c r="M33" i="1"/>
  <c r="M45" i="1"/>
  <c r="I15" i="1"/>
  <c r="K20" i="1"/>
  <c r="M20" i="1" s="1"/>
  <c r="I23" i="1"/>
  <c r="K28" i="1"/>
  <c r="I31" i="1"/>
  <c r="K36" i="1"/>
  <c r="M36" i="1" s="1"/>
  <c r="I39" i="1"/>
  <c r="K44" i="1"/>
  <c r="M44" i="1" s="1"/>
  <c r="I47" i="1"/>
  <c r="K52" i="1"/>
  <c r="I55" i="1"/>
  <c r="L4" i="1"/>
  <c r="M4" i="1" s="1"/>
  <c r="J7" i="1"/>
  <c r="L12" i="1"/>
  <c r="M12" i="1" s="1"/>
  <c r="J15" i="1"/>
  <c r="J23" i="1"/>
  <c r="L28" i="1"/>
  <c r="J31" i="1"/>
  <c r="J39" i="1"/>
  <c r="J47" i="1"/>
  <c r="J55" i="1"/>
  <c r="K15" i="1"/>
  <c r="M15" i="1" s="1"/>
  <c r="I18" i="1"/>
  <c r="K23" i="1"/>
  <c r="M23" i="1" s="1"/>
  <c r="I26" i="1"/>
  <c r="K31" i="1"/>
  <c r="I34" i="1"/>
  <c r="K39" i="1"/>
  <c r="I42" i="1"/>
  <c r="K47" i="1"/>
  <c r="M47" i="1" s="1"/>
  <c r="I50" i="1"/>
  <c r="K55" i="1"/>
  <c r="M55" i="1" s="1"/>
  <c r="I58" i="1"/>
  <c r="L7" i="1"/>
  <c r="M7" i="1" s="1"/>
  <c r="J18" i="1"/>
  <c r="J26" i="1"/>
  <c r="J34" i="1"/>
  <c r="J42" i="1"/>
  <c r="J50" i="1"/>
  <c r="J58" i="1"/>
  <c r="I7" i="1"/>
  <c r="K10" i="1"/>
  <c r="I13" i="1"/>
  <c r="I21" i="1"/>
  <c r="I29" i="1"/>
  <c r="I37" i="1"/>
  <c r="I45" i="1"/>
  <c r="K50" i="1"/>
  <c r="M50" i="1" s="1"/>
  <c r="I53" i="1"/>
  <c r="K58" i="1"/>
  <c r="M58" i="1" s="1"/>
  <c r="J10" i="1"/>
  <c r="I5" i="1"/>
  <c r="J5" i="1"/>
  <c r="J29" i="1"/>
  <c r="J37" i="1"/>
  <c r="J45" i="1"/>
  <c r="J53" i="1"/>
  <c r="I24" i="1"/>
  <c r="I32" i="1"/>
  <c r="I40" i="1"/>
  <c r="I48" i="1"/>
  <c r="I56" i="1"/>
  <c r="I8" i="1"/>
  <c r="I16" i="1"/>
  <c r="J24" i="1"/>
  <c r="J32" i="1"/>
  <c r="J40" i="1"/>
  <c r="J48" i="1"/>
  <c r="J56" i="1"/>
  <c r="I11" i="1"/>
  <c r="K16" i="1"/>
  <c r="M16" i="1" s="1"/>
  <c r="I19" i="1"/>
  <c r="K24" i="1"/>
  <c r="M24" i="1" s="1"/>
  <c r="I27" i="1"/>
  <c r="K32" i="1"/>
  <c r="M32" i="1" s="1"/>
  <c r="I35" i="1"/>
  <c r="K40" i="1"/>
  <c r="M40" i="1" s="1"/>
  <c r="I43" i="1"/>
  <c r="K48" i="1"/>
  <c r="M48" i="1" s="1"/>
  <c r="I51" i="1"/>
  <c r="I59" i="1"/>
  <c r="K8" i="1"/>
  <c r="M8" i="1" s="1"/>
  <c r="J11" i="1"/>
  <c r="J19" i="1"/>
  <c r="J27" i="1"/>
  <c r="J35" i="1"/>
  <c r="J43" i="1"/>
  <c r="J51" i="1"/>
  <c r="J59" i="1"/>
  <c r="K11" i="1"/>
  <c r="I14" i="1"/>
  <c r="K19" i="1"/>
  <c r="M19" i="1" s="1"/>
  <c r="I22" i="1"/>
  <c r="K27" i="1"/>
  <c r="M27" i="1" s="1"/>
  <c r="I30" i="1"/>
  <c r="K35" i="1"/>
  <c r="M35" i="1" s="1"/>
  <c r="I38" i="1"/>
  <c r="K43" i="1"/>
  <c r="I46" i="1"/>
  <c r="K51" i="1"/>
  <c r="I54" i="1"/>
  <c r="K59" i="1"/>
  <c r="M59" i="1" s="1"/>
  <c r="J6" i="1"/>
  <c r="J14" i="1"/>
  <c r="J22" i="1"/>
  <c r="J30" i="1"/>
  <c r="J38" i="1"/>
  <c r="J46" i="1"/>
  <c r="J54" i="1"/>
  <c r="K6" i="1"/>
  <c r="I9" i="1"/>
  <c r="K14" i="1"/>
  <c r="M14" i="1" s="1"/>
  <c r="I17" i="1"/>
  <c r="K22" i="1"/>
  <c r="M22" i="1" s="1"/>
  <c r="I25" i="1"/>
  <c r="K30" i="1"/>
  <c r="M30" i="1" s="1"/>
  <c r="I33" i="1"/>
  <c r="K38" i="1"/>
  <c r="M38" i="1" s="1"/>
  <c r="I41" i="1"/>
  <c r="K46" i="1"/>
  <c r="M46" i="1" s="1"/>
  <c r="I49" i="1"/>
  <c r="K54" i="1"/>
  <c r="I57" i="1"/>
  <c r="L6" i="1"/>
  <c r="J9" i="1"/>
  <c r="J17" i="1"/>
  <c r="J25" i="1"/>
  <c r="J33" i="1"/>
  <c r="J41" i="1"/>
  <c r="J49" i="1"/>
  <c r="J57" i="1"/>
  <c r="M28" i="1" l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D9C27F1A-3868-4C33-93C0-12EBE8125E39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A8DCE489-7809-4727-B296-D5064982479E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865064EB-63E2-47DC-AE3F-62556B2881BE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9C0FB881-D4E4-4ECD-B5D5-A361968C7241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<sst xmlns="http://schemas.openxmlformats.org/spreadsheetml/2006/main" count="1236" uniqueCount="368">
  <si>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</si>
  <si>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</si>
  <si>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</si>
  <si>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</si>
  <si>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</si>
  <si>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</si>
  <si>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</si>
  <si>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</si>
  <si>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</si>
  <si>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</si>
  <si>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</si>
  <si>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</si>
  <si>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</si>
  <si>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</si>
  <si>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</si>
  <si>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</si>
  <si>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</si>
  <si>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</si>
  <si>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</si>
  <si>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</si>
  <si>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</si>
  <si>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</si>
  <si>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</si>
  <si>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</si>
  <si>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</si>
  <si>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</si>
  <si>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</si>
  <si>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</si>
  <si>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</si>
  <si>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</si>
  <si>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</si>
  <si>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</si>
  <si>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</si>
  <si>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</si>
  <si>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</si>
  <si>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</si>
  <si>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</si>
  <si>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</si>
  <si>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</si>
  <si>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</si>
  <si>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</si>
  <si>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</si>
  <si>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</si>
  <si>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</si>
  <si>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</si>
  <si>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</si>
  <si>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</si>
  <si>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</si>
  <si>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</si>
  <si>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</si>
  <si>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</si>
  <si>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</si>
  <si>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Jan Willem van den Hondel</t>
  </si>
  <si>
    <t>NED 512</t>
  </si>
  <si>
    <t>Rotterdam-Reeuwijk</t>
  </si>
  <si>
    <t>Master</t>
  </si>
  <si>
    <t>Jan de Best</t>
  </si>
  <si>
    <t>NED 675</t>
  </si>
  <si>
    <t>Bart van den Hondel</t>
  </si>
  <si>
    <t>NED 562</t>
  </si>
  <si>
    <t>Young rider</t>
  </si>
  <si>
    <t>Luut de Zee</t>
  </si>
  <si>
    <t>NED 671</t>
  </si>
  <si>
    <t>Thomas Leitl</t>
  </si>
  <si>
    <t>GER 1540</t>
  </si>
  <si>
    <t>N</t>
  </si>
  <si>
    <t>Buitenland</t>
  </si>
  <si>
    <t>Geert Couperus</t>
  </si>
  <si>
    <t>NED 631</t>
  </si>
  <si>
    <t>Rob Wapenaar</t>
  </si>
  <si>
    <t>NED 49</t>
  </si>
  <si>
    <t>Zuid</t>
  </si>
  <si>
    <t>Wessel Kuik</t>
  </si>
  <si>
    <t>NED 651</t>
  </si>
  <si>
    <t>Wim van der Wal</t>
  </si>
  <si>
    <t>NED 693</t>
  </si>
  <si>
    <t>Wim Bijlsma</t>
  </si>
  <si>
    <t>NED 586</t>
  </si>
  <si>
    <t>Zuidlaardermeer</t>
  </si>
  <si>
    <t>Wilco Aukes</t>
  </si>
  <si>
    <t>NED 713</t>
  </si>
  <si>
    <t>Henri Boere</t>
  </si>
  <si>
    <t>NED 66</t>
  </si>
  <si>
    <t>Riemer Mink</t>
  </si>
  <si>
    <t>NED 587</t>
  </si>
  <si>
    <t>Fedde Sonnema</t>
  </si>
  <si>
    <t>NED 694</t>
  </si>
  <si>
    <t>Spiegelplas-Loosdrecht</t>
  </si>
  <si>
    <t>Mark Bosma</t>
  </si>
  <si>
    <t>NED 561</t>
  </si>
  <si>
    <t>Jeroen Mickers</t>
  </si>
  <si>
    <t>NED 603</t>
  </si>
  <si>
    <t>Klaas Westerdijk</t>
  </si>
  <si>
    <t>NED 22</t>
  </si>
  <si>
    <t>Mike Huiskamp</t>
  </si>
  <si>
    <t>NED 541</t>
  </si>
  <si>
    <t>Arno Start</t>
  </si>
  <si>
    <t>NED 680</t>
  </si>
  <si>
    <t>John Wolters</t>
  </si>
  <si>
    <t>NED 670</t>
  </si>
  <si>
    <t>Timo Weda</t>
  </si>
  <si>
    <t>NED 612</t>
  </si>
  <si>
    <t>Jan van Amerongen</t>
  </si>
  <si>
    <t>NED 696</t>
  </si>
  <si>
    <t>Maarten Versluis</t>
  </si>
  <si>
    <t>NED 5</t>
  </si>
  <si>
    <t>Melle Heerlien</t>
  </si>
  <si>
    <t>NED 371</t>
  </si>
  <si>
    <t>Juergen Alberty</t>
  </si>
  <si>
    <t>GER 84</t>
  </si>
  <si>
    <t>Timo Scharleman</t>
  </si>
  <si>
    <t>NED 652</t>
  </si>
  <si>
    <t>Bart de Zee</t>
  </si>
  <si>
    <t>NED 644</t>
  </si>
  <si>
    <t>Joep ten Brink</t>
  </si>
  <si>
    <t>NED 16</t>
  </si>
  <si>
    <t>Reinout Plaatje</t>
  </si>
  <si>
    <t>NED 662</t>
  </si>
  <si>
    <t>Fred Schaaf</t>
  </si>
  <si>
    <t>NED 10</t>
  </si>
  <si>
    <t>Michiel Eijsink</t>
  </si>
  <si>
    <t>NED 516</t>
  </si>
  <si>
    <t>Klaas Watté</t>
  </si>
  <si>
    <t>BEL 2</t>
  </si>
  <si>
    <t>Wim Wobbes</t>
  </si>
  <si>
    <t>NED 558</t>
  </si>
  <si>
    <t>Belter</t>
  </si>
  <si>
    <t>Henk Kuiper</t>
  </si>
  <si>
    <t>NED 626</t>
  </si>
  <si>
    <t>Roline Huiskamp</t>
  </si>
  <si>
    <t>NED 54</t>
  </si>
  <si>
    <t>Hotze Braaksma</t>
  </si>
  <si>
    <t>NED 640</t>
  </si>
  <si>
    <t>Ruud van der Zijden</t>
  </si>
  <si>
    <t>NED 647</t>
  </si>
  <si>
    <t>Hertzen Oost</t>
  </si>
  <si>
    <t>NED 46</t>
  </si>
  <si>
    <t>Frieso Por</t>
  </si>
  <si>
    <t>NED 118</t>
  </si>
  <si>
    <t>Maurice Gerards</t>
  </si>
  <si>
    <t>NED 650</t>
  </si>
  <si>
    <t>Ton Op de Weegh</t>
  </si>
  <si>
    <t>NED 17</t>
  </si>
  <si>
    <t>Ward Boersma</t>
  </si>
  <si>
    <t>NED 555</t>
  </si>
  <si>
    <t>Barbara Schol</t>
  </si>
  <si>
    <t>NED 291</t>
  </si>
  <si>
    <t>Fred Donk-Linschoten</t>
  </si>
  <si>
    <t>NED 688</t>
  </si>
  <si>
    <t>Siep Schukken</t>
  </si>
  <si>
    <t>NED 101</t>
  </si>
  <si>
    <t>Paul Veraart</t>
  </si>
  <si>
    <t>NED 703</t>
  </si>
  <si>
    <t>Steven Jamar</t>
  </si>
  <si>
    <t>BEL 1</t>
  </si>
  <si>
    <t>Paul Rouffaer</t>
  </si>
  <si>
    <t>NED 604</t>
  </si>
  <si>
    <t>Cock van der Leden</t>
  </si>
  <si>
    <t>NED 11</t>
  </si>
  <si>
    <t>Guido de Grefte</t>
  </si>
  <si>
    <t>NED 524</t>
  </si>
  <si>
    <t>Jeroen Nijburg</t>
  </si>
  <si>
    <t>NED 714</t>
  </si>
  <si>
    <t>Jan Willem Lalleman</t>
  </si>
  <si>
    <t>NED 700</t>
  </si>
  <si>
    <t>Quintus Lampe</t>
  </si>
  <si>
    <t>NED 6</t>
  </si>
  <si>
    <t>Benny Oldenbeuving</t>
  </si>
  <si>
    <t>NED 7</t>
  </si>
  <si>
    <t>Kees Buitendijk</t>
  </si>
  <si>
    <t>NED 479</t>
  </si>
  <si>
    <t>IOU Nederland Ranglijst 2026</t>
  </si>
  <si>
    <t>Na wedstrijd 9 van 17: ONK Sprint / Reeuwijk / 6 - 7 juni</t>
  </si>
  <si>
    <t>Overall</t>
  </si>
  <si>
    <t>Young Rider</t>
  </si>
  <si>
    <t>Regatta Runner</t>
  </si>
  <si>
    <t>Riemer Mink (5)</t>
  </si>
  <si>
    <t>Arno Start (5)</t>
  </si>
  <si>
    <t>Jan Willem van den Hondel (4)</t>
  </si>
  <si>
    <t>Jan de Best (4)</t>
  </si>
  <si>
    <t>Thomas Leitl (4)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</si>
  <si>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</si>
  <si>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</si>
  <si>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</si>
  <si>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</si>
  <si>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</si>
  <si>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</si>
  <si>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</si>
  <si>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</si>
  <si>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</si>
  <si>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</si>
  <si>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</si>
  <si>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</si>
  <si>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</si>
  <si>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</si>
  <si>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</si>
  <si>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</si>
  <si>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</si>
  <si>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</si>
  <si>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</si>
  <si>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</si>
  <si>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</si>
  <si>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</si>
  <si>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</si>
  <si>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</si>
  <si>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</si>
  <si>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</si>
  <si>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</si>
  <si>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</si>
  <si>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</si>
  <si>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</si>
  <si>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</si>
  <si>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</si>
  <si>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</si>
  <si>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</si>
  <si>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</si>
  <si>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</si>
  <si>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</si>
  <si>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</si>
  <si>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</si>
  <si>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</si>
  <si>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</si>
  <si>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</si>
  <si>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</si>
  <si>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</si>
  <si>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</si>
  <si>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</si>
  <si>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</si>
  <si>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</si>
  <si>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</si>
  <si>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</si>
  <si>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</si>
  <si>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</si>
  <si>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</si>
  <si>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</si>
  <si>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</si>
  <si>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</si>
  <si>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</si>
  <si>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</si>
  <si>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</si>
  <si>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</si>
  <si>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</si>
  <si>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</si>
  <si>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</si>
  <si>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</si>
  <si>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</si>
  <si>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</si>
  <si>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</si>
  <si>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</si>
  <si>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</si>
  <si>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</si>
  <si>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</si>
  <si>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</si>
  <si>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</si>
  <si>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</si>
  <si>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</si>
  <si>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</si>
  <si>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</si>
  <si>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</si>
  <si>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</si>
  <si>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</si>
  <si>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</si>
  <si>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</si>
  <si>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</si>
  <si>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</si>
  <si>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</si>
  <si>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</si>
  <si>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</si>
  <si>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</si>
  <si>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</si>
  <si>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</si>
  <si>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</si>
  <si>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</si>
  <si>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</si>
  <si>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</si>
  <si>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</si>
  <si>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</si>
  <si>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</si>
  <si>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</si>
  <si>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</si>
  <si>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</si>
  <si>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</si>
  <si>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</si>
  <si>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</si>
  <si>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</si>
  <si>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</si>
  <si>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</si>
  <si>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</si>
  <si>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</si>
  <si>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</si>
  <si>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</si>
  <si>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</si>
  <si>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</si>
  <si>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</si>
  <si>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</si>
  <si>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</si>
  <si>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</si>
  <si>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</si>
  <si>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</si>
  <si>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</si>
  <si>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</si>
  <si>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</si>
  <si>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</si>
  <si>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</si>
  <si>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</si>
  <si>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</si>
  <si>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</si>
  <si>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</si>
  <si>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</si>
  <si>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</si>
  <si>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</si>
  <si>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</si>
  <si>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</si>
  <si>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</si>
  <si>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</si>
  <si>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</si>
  <si>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</si>
  <si>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</si>
  <si>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</si>
  <si>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</si>
  <si>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</si>
  <si>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</si>
  <si>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</si>
  <si>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</si>
  <si>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</si>
  <si>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</si>
  <si>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</si>
  <si>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</si>
  <si>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</si>
  <si>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</si>
  <si>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</si>
  <si>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</si>
  <si>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</si>
  <si>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</si>
  <si>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</si>
  <si>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</si>
  <si>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</si>
  <si>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</si>
  <si>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</si>
  <si>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</si>
  <si>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</si>
  <si>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</si>
  <si>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</si>
  <si>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</si>
  <si>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</si>
  <si>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</si>
  <si>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</si>
  <si>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</si>
  <si>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</si>
  <si>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</si>
  <si>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</si>
  <si>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</si>
  <si>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</si>
  <si>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</si>
  <si>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Barbara gebruikte zeil NED 291</t>
  </si>
  <si>
    <t>(ocs)</t>
  </si>
  <si>
    <t>NED 18</t>
  </si>
  <si>
    <t>Maurice Schonk</t>
  </si>
  <si>
    <t>(ufd)</t>
  </si>
  <si>
    <t>(nsc)</t>
  </si>
  <si>
    <t>Riemer gebruikte ander zeil</t>
  </si>
  <si>
    <t>OK jol zeiler</t>
  </si>
  <si>
    <t>(ret)</t>
  </si>
  <si>
    <t>ret</t>
  </si>
  <si>
    <t>zondag</t>
  </si>
  <si>
    <t>THOMAS LEITL</t>
  </si>
  <si>
    <t>NED 570</t>
  </si>
  <si>
    <t>Mark Tigchelaar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</si>
</sst>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19" x14ac:knownFonts="1"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0" fontId="13" fillId="8" borderId="2" xfId="0" applyFont="1" applyFill="1" applyBorder="1" applyAlignment="1">
      <alignment horizontal="center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right" vertical="center"/>
    </xf>
    <xf numFmtId="165" fontId="16" fillId="4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/>
    </xf>
    <xf numFmtId="165" fontId="16" fillId="7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/>
    </xf>
    <xf numFmtId="165" fontId="16" fillId="7" borderId="5" xfId="0" applyNumberFormat="1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1" fontId="16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right" vertical="center"/>
    </xf>
    <xf numFmtId="165" fontId="18" fillId="4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165" fontId="18" fillId="0" borderId="4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16" fillId="0" borderId="5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165" fontId="16" fillId="4" borderId="5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10</xdr:row>
      <xdr:rowOff>19050</xdr:rowOff>
    </xdr:from>
    <xdr:to>
      <xdr:col>30</xdr:col>
      <xdr:colOff>134106</xdr:colOff>
      <xdr:row>26</xdr:row>
      <xdr:rowOff>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45F1E-4D17-4D4D-BB28-B8350240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666875"/>
          <a:ext cx="5420481" cy="257210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26</xdr:row>
      <xdr:rowOff>38100</xdr:rowOff>
    </xdr:from>
    <xdr:to>
      <xdr:col>30</xdr:col>
      <xdr:colOff>29317</xdr:colOff>
      <xdr:row>45</xdr:row>
      <xdr:rowOff>38529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C8D98A-DD45-4BBE-A3C2-5F0B57803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276725"/>
          <a:ext cx="5315692" cy="3077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5.xlsb" TargetMode="External"/><Relationship Id="rId1" Type="http://schemas.openxmlformats.org/officeDocument/2006/relationships/externalLinkPath" Target="2026%20IOU%20NED%20Ranglijst%20V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</sheetNames>
    <definedNames>
      <definedName name="ControleDeelnemers"/>
      <definedName name="VerwerkAlleUitslag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D489-BDBC-4001-8E81-B8E7C4DB8A64}">
  <sheetPr codeName="Sheet14"/>
  <dimension ref="A1:AU59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26" customWidth="1"/>
    <col min="2" max="2" width="27.83203125" style="27" customWidth="1"/>
    <col min="3" max="3" width="9.83203125" style="27" customWidth="1"/>
    <col min="4" max="4" width="7.33203125" style="26" customWidth="1"/>
    <col min="5" max="5" width="20.33203125" style="27" customWidth="1"/>
    <col min="6" max="6" width="6.83203125" style="26" customWidth="1"/>
    <col min="7" max="7" width="10.6640625" style="27" customWidth="1"/>
    <col min="8" max="8" width="7.6640625" style="26" customWidth="1"/>
    <col min="9" max="9" width="9.83203125" style="26" customWidth="1"/>
    <col min="10" max="10" width="7.83203125" style="26" customWidth="1"/>
    <col min="11" max="11" width="9.83203125" style="26" customWidth="1"/>
    <col min="12" max="12" width="7.83203125" style="26" customWidth="1"/>
    <col min="13" max="13" width="8.83203125" style="26" customWidth="1"/>
    <col min="14" max="14" width="10.83203125" style="27" customWidth="1"/>
    <col min="15" max="15" width="5.83203125" style="27" customWidth="1"/>
    <col min="16" max="16" width="10.83203125" style="27" customWidth="1"/>
    <col min="17" max="17" width="5.83203125" style="27" customWidth="1"/>
    <col min="18" max="18" width="10.83203125" style="27" customWidth="1"/>
    <col min="19" max="19" width="5.83203125" style="27" customWidth="1"/>
    <col min="20" max="20" width="10.83203125" style="27" customWidth="1"/>
    <col min="21" max="21" width="5.83203125" style="27" customWidth="1"/>
    <col min="22" max="22" width="10.83203125" style="27" customWidth="1"/>
    <col min="23" max="23" width="5.83203125" style="27" customWidth="1"/>
    <col min="24" max="24" width="10.83203125" style="27" customWidth="1"/>
    <col min="25" max="25" width="5.83203125" style="27" customWidth="1"/>
    <col min="26" max="26" width="10.83203125" style="27" customWidth="1"/>
    <col min="27" max="27" width="5.83203125" style="27" customWidth="1"/>
    <col min="28" max="28" width="10.83203125" style="27" customWidth="1"/>
    <col min="29" max="29" width="5.83203125" style="27" customWidth="1"/>
    <col min="30" max="30" width="10.83203125" style="27" customWidth="1"/>
    <col min="31" max="31" width="5.83203125" style="27" customWidth="1"/>
    <col min="32" max="32" width="10.83203125" style="27" customWidth="1"/>
    <col min="33" max="33" width="5.83203125" style="27" customWidth="1"/>
    <col min="34" max="34" width="10.83203125" style="27" customWidth="1"/>
    <col min="35" max="35" width="5.83203125" style="27" customWidth="1"/>
    <col min="36" max="36" width="10.83203125" style="27" customWidth="1"/>
    <col min="37" max="37" width="5.83203125" style="27" customWidth="1"/>
    <col min="38" max="38" width="10.83203125" style="27" customWidth="1"/>
    <col min="39" max="39" width="5.83203125" style="27" customWidth="1"/>
    <col min="40" max="40" width="10.83203125" style="27" customWidth="1"/>
    <col min="41" max="41" width="5.83203125" style="27" customWidth="1"/>
    <col min="42" max="42" width="10.83203125" style="27" customWidth="1"/>
    <col min="43" max="43" width="5.83203125" style="27" customWidth="1"/>
    <col min="44" max="44" width="10.83203125" style="27" customWidth="1"/>
    <col min="45" max="45" width="5.83203125" style="27" customWidth="1"/>
    <col min="46" max="46" width="10.83203125" style="27" customWidth="1"/>
    <col min="47" max="47" width="5.83203125" style="27" customWidth="1"/>
    <col min="48" max="16384" width="9.33203125" style="2"/>
  </cols>
  <sheetData>
    <row r="1" spans="1:47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2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20</v>
      </c>
      <c r="AC3" s="16">
        <v>1</v>
      </c>
      <c r="AD3" s="13">
        <v>25</v>
      </c>
      <c r="AE3" s="14">
        <v>1.25</v>
      </c>
      <c r="AF3" s="15">
        <v>0</v>
      </c>
      <c r="AG3" s="16">
        <v>1</v>
      </c>
      <c r="AH3" s="13">
        <v>0</v>
      </c>
      <c r="AI3" s="14">
        <v>1</v>
      </c>
      <c r="AJ3" s="15">
        <v>0</v>
      </c>
      <c r="AK3" s="16">
        <v>1</v>
      </c>
      <c r="AL3" s="13">
        <v>0</v>
      </c>
      <c r="AM3" s="14">
        <v>1.25</v>
      </c>
      <c r="AN3" s="15">
        <v>0</v>
      </c>
      <c r="AO3" s="16">
        <v>1</v>
      </c>
      <c r="AP3" s="13">
        <v>0</v>
      </c>
      <c r="AQ3" s="14">
        <v>1.25</v>
      </c>
      <c r="AR3" s="15">
        <v>0</v>
      </c>
      <c r="AS3" s="16">
        <v>1</v>
      </c>
      <c r="AT3" s="13">
        <v>0</v>
      </c>
      <c r="AU3" s="14">
        <v>1</v>
      </c>
    </row>
    <row r="4" spans="1:47" x14ac:dyDescent="0.2">
      <c r="A4" s="17">
        <v>1</v>
      </c>
      <c r="B4" s="18" t="s">
        <v>47</v>
      </c>
      <c r="C4" s="18" t="s">
        <v>48</v>
      </c>
      <c r="D4" s="17" t="s">
        <v>49</v>
      </c>
      <c r="E4" s="18" t="s">
        <v>50</v>
      </c>
      <c r="F4" s="17">
        <v>1</v>
      </c>
      <c r="G4" s="18" t="s">
        <v>51</v>
      </c>
      <c r="H4" s="17"/>
      <c r="I4" s="19">
        <f>(O4&gt;0)+(Q4&gt;0)+(S4&gt;0)+(U4&gt;0)+(W4&gt;0)+(Y4&gt;0)+(AA4&gt;0)+(AC4&gt;0)+(AE4&gt;0)+(AG4&gt;0)+(AI4&gt;0)+(AK4&gt;0)+(AM4&gt;0)+(AO4&gt;0)+(AQ4&gt;0)+(AS4&gt;0)+(AU4&gt;0)</f>
        <v>3</v>
      </c>
      <c r="J4" s="19">
        <f>SUM(O4, Q4, S4, U4, W4, Y4, AA4, AC4, AE4, AG4, AI4, AK4, AM4, AO4, AQ4, AS4, AU4)</f>
        <v>4209.9325264666822</v>
      </c>
      <c r="K4" s="19">
        <f>SUMPRODUCT(LARGE((O4, Q4, S4, U4, W4, Y4, AA4, AC4, AE4, AG4, AI4, AK4, AM4, AO4, AQ4, AS4, AU4),{1;2;3;4;5}))</f>
        <v>4209.9325264666822</v>
      </c>
      <c r="L4" s="19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>J</v>
      </c>
      <c r="M4" s="19">
        <f>IF(L4="J",1.05,1)*K4</f>
        <v>4420.4291527900168</v>
      </c>
      <c r="N4" s="19"/>
      <c r="O4" s="19">
        <f>IF(ISBLANK(N4),0,(O$3*(101+(1000* LOG(N$3,10) )-(1000*LOG(N4,10)))))</f>
        <v>0</v>
      </c>
      <c r="P4" s="19">
        <v>1</v>
      </c>
      <c r="Q4" s="19">
        <f>IF(ISBLANK(P4),0,(Q$3*(101+(1000* LOG(P$3,10) )-(1000*LOG(P4,10)))))</f>
        <v>1356.2725051033058</v>
      </c>
      <c r="R4" s="19"/>
      <c r="S4" s="19">
        <f>IF(ISBLANK(R4),0,(S$3*(101+(1000* LOG(R$3,10) )-(1000*LOG(R4,10)))))</f>
        <v>0</v>
      </c>
      <c r="T4" s="19"/>
      <c r="U4" s="19">
        <f>IF(ISBLANK(T4),0,(U$3*(101+(1000* LOG(T$3,10) )-(1000*LOG(T4,10)))))</f>
        <v>0</v>
      </c>
      <c r="V4" s="19">
        <v>1</v>
      </c>
      <c r="W4" s="19">
        <f>IF(ISBLANK(V4),0,(W$3*(101+(1000* LOG(V$3,10) )-(1000*LOG(V4,10)))))</f>
        <v>1356.2725051033058</v>
      </c>
      <c r="X4" s="19"/>
      <c r="Y4" s="19">
        <f>IF(ISBLANK(X4),0,(Y$3*(101+(1000* LOG(X$3,10) )-(1000*LOG(X4,10)))))</f>
        <v>0</v>
      </c>
      <c r="Z4" s="19"/>
      <c r="AA4" s="19">
        <f>IF(ISBLANK(Z4),0,(AA$3*(101+(1000* LOG(Z$3,10) )-(1000*LOG(Z4,10)))))</f>
        <v>0</v>
      </c>
      <c r="AB4" s="19"/>
      <c r="AC4" s="19">
        <f>IF(ISBLANK(AB4),0,(AC$3*(101+(1000* LOG(AB$3,10) )-(1000*LOG(AB4,10)))))</f>
        <v>0</v>
      </c>
      <c r="AD4" s="19">
        <v>2</v>
      </c>
      <c r="AE4" s="19">
        <f>IF(ISBLANK(AD4),0,(AE$3*(101+(1000* LOG(AD$3,10) )-(1000*LOG(AD4,10)))))</f>
        <v>1497.3875162600707</v>
      </c>
      <c r="AF4" s="19"/>
      <c r="AG4" s="19">
        <f>IF(ISBLANK(AF4),0,(AG$3*(101+(1000* LOG(AF$3,10) )-(1000*LOG(AF4,10)))))</f>
        <v>0</v>
      </c>
      <c r="AH4" s="19"/>
      <c r="AI4" s="19">
        <f>IF(ISBLANK(AH4),0,(AI$3*(101+(1000* LOG(AH$3,10) )-(1000*LOG(AH4,10)))))</f>
        <v>0</v>
      </c>
      <c r="AJ4" s="19"/>
      <c r="AK4" s="19">
        <f>IF(ISBLANK(AJ4),0,(AK$3*(101+(1000* LOG(AJ$3,10) )-(1000*LOG(AJ4,10)))))</f>
        <v>0</v>
      </c>
      <c r="AL4" s="19"/>
      <c r="AM4" s="19">
        <f>IF(ISBLANK(AL4),0,(AM$3*(101+(1000* LOG(AL$3,10) )-(1000*LOG(AL4,10)))))</f>
        <v>0</v>
      </c>
      <c r="AN4" s="19"/>
      <c r="AO4" s="19">
        <f>IF(ISBLANK(AN4),0,(AO$3*(101+(1000* LOG(AN$3,10) )-(1000*LOG(AN4,10)))))</f>
        <v>0</v>
      </c>
      <c r="AP4" s="19"/>
      <c r="AQ4" s="19">
        <f>IF(ISBLANK(AP4),0,(AQ$3*(101+(1000* LOG(AP$3,10) )-(1000*LOG(AP4,10)))))</f>
        <v>0</v>
      </c>
      <c r="AR4" s="19"/>
      <c r="AS4" s="19">
        <f>IF(ISBLANK(AR4),0,(AS$3*(101+(1000* LOG(AR$3,10) )-(1000*LOG(AR4,10)))))</f>
        <v>0</v>
      </c>
      <c r="AT4" s="19"/>
      <c r="AU4" s="19">
        <f>IF(ISBLANK(AT4),0,(AU$3*(101+(1000* LOG(AT$3,10) )-(1000*LOG(AT4,10)))))</f>
        <v>0</v>
      </c>
    </row>
    <row r="5" spans="1:47" x14ac:dyDescent="0.2">
      <c r="A5" s="20">
        <v>2</v>
      </c>
      <c r="B5" s="21" t="s">
        <v>52</v>
      </c>
      <c r="C5" s="21" t="s">
        <v>53</v>
      </c>
      <c r="D5" s="20" t="s">
        <v>49</v>
      </c>
      <c r="E5" s="21" t="s">
        <v>54</v>
      </c>
      <c r="F5" s="20">
        <v>2</v>
      </c>
      <c r="G5" s="21" t="s">
        <v>55</v>
      </c>
      <c r="H5" s="20"/>
      <c r="I5" s="22">
        <f>(O5&gt;0)+(Q5&gt;0)+(S5&gt;0)+(U5&gt;0)+(W5&gt;0)+(Y5&gt;0)+(AA5&gt;0)+(AC5&gt;0)+(AE5&gt;0)+(AG5&gt;0)+(AI5&gt;0)+(AK5&gt;0)+(AM5&gt;0)+(AO5&gt;0)+(AQ5&gt;0)+(AS5&gt;0)+(AU5&gt;0)</f>
        <v>4</v>
      </c>
      <c r="J5" s="22">
        <f>SUM(O5, Q5, S5, U5, W5, Y5, AA5, AC5, AE5, AG5, AI5, AK5, AM5, AO5, AQ5, AS5, AU5)</f>
        <v>3766.5227025022996</v>
      </c>
      <c r="K5" s="22">
        <f>SUMPRODUCT(LARGE((O5, Q5, S5, U5, W5, Y5, AA5, AC5, AE5, AG5, AI5, AK5, AM5, AO5, AQ5, AS5, AU5),{1;2;3;4;5}))</f>
        <v>3766.5227025022996</v>
      </c>
      <c r="L5" s="22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+AND(AU5&gt;0,AU$2&lt;&gt;F5)&gt;0,"J","")</f>
        <v/>
      </c>
      <c r="M5" s="22">
        <f>IF(L5="J",1.05,1)*K5</f>
        <v>3766.5227025022996</v>
      </c>
      <c r="N5" s="22">
        <v>3</v>
      </c>
      <c r="O5" s="22">
        <f>IF(ISBLANK(N5),0,(O$3*(101+(1000* LOG(N$3,10) )-(1000*LOG(N5,10)))))</f>
        <v>402.02999566398108</v>
      </c>
      <c r="P5" s="22"/>
      <c r="Q5" s="22">
        <f>IF(ISBLANK(P5),0,(Q$3*(101+(1000* LOG(P$3,10) )-(1000*LOG(P5,10)))))</f>
        <v>0</v>
      </c>
      <c r="R5" s="22">
        <v>1</v>
      </c>
      <c r="S5" s="22">
        <f>IF(ISBLANK(R5),0,(S$3*(101+(1000* LOG(R$3,10) )-(1000*LOG(R5,10)))))</f>
        <v>1142.3926851582248</v>
      </c>
      <c r="T5" s="22"/>
      <c r="U5" s="22">
        <f>IF(ISBLANK(T5),0,(U$3*(101+(1000* LOG(T$3,10) )-(1000*LOG(T5,10)))))</f>
        <v>0</v>
      </c>
      <c r="V5" s="22"/>
      <c r="W5" s="22">
        <f>IF(ISBLANK(V5),0,(W$3*(101+(1000* LOG(V$3,10) )-(1000*LOG(V5,10)))))</f>
        <v>0</v>
      </c>
      <c r="X5" s="22"/>
      <c r="Y5" s="22">
        <f>IF(ISBLANK(X5),0,(Y$3*(101+(1000* LOG(X$3,10) )-(1000*LOG(X5,10)))))</f>
        <v>0</v>
      </c>
      <c r="Z5" s="22"/>
      <c r="AA5" s="22">
        <f>IF(ISBLANK(Z5),0,(AA$3*(101+(1000* LOG(Z$3,10) )-(1000*LOG(Z5,10)))))</f>
        <v>0</v>
      </c>
      <c r="AB5" s="22">
        <v>2</v>
      </c>
      <c r="AC5" s="22">
        <f>IF(ISBLANK(AB5),0,(AC$3*(101+(1000* LOG(AB$3,10) )-(1000*LOG(AB5,10)))))</f>
        <v>1101</v>
      </c>
      <c r="AD5" s="22">
        <v>4</v>
      </c>
      <c r="AE5" s="22">
        <f>IF(ISBLANK(AD5),0,(AE$3*(101+(1000* LOG(AD$3,10) )-(1000*LOG(AD5,10)))))</f>
        <v>1121.100021680094</v>
      </c>
      <c r="AF5" s="22"/>
      <c r="AG5" s="22">
        <f>IF(ISBLANK(AF5),0,(AG$3*(101+(1000* LOG(AF$3,10) )-(1000*LOG(AF5,10)))))</f>
        <v>0</v>
      </c>
      <c r="AH5" s="22"/>
      <c r="AI5" s="22">
        <f>IF(ISBLANK(AH5),0,(AI$3*(101+(1000* LOG(AH$3,10) )-(1000*LOG(AH5,10)))))</f>
        <v>0</v>
      </c>
      <c r="AJ5" s="22"/>
      <c r="AK5" s="22">
        <f>IF(ISBLANK(AJ5),0,(AK$3*(101+(1000* LOG(AJ$3,10) )-(1000*LOG(AJ5,10)))))</f>
        <v>0</v>
      </c>
      <c r="AL5" s="22"/>
      <c r="AM5" s="22">
        <f>IF(ISBLANK(AL5),0,(AM$3*(101+(1000* LOG(AL$3,10) )-(1000*LOG(AL5,10)))))</f>
        <v>0</v>
      </c>
      <c r="AN5" s="22"/>
      <c r="AO5" s="22">
        <f>IF(ISBLANK(AN5),0,(AO$3*(101+(1000* LOG(AN$3,10) )-(1000*LOG(AN5,10)))))</f>
        <v>0</v>
      </c>
      <c r="AP5" s="22"/>
      <c r="AQ5" s="22">
        <f>IF(ISBLANK(AP5),0,(AQ$3*(101+(1000* LOG(AP$3,10) )-(1000*LOG(AP5,10)))))</f>
        <v>0</v>
      </c>
      <c r="AR5" s="22"/>
      <c r="AS5" s="22">
        <f>IF(ISBLANK(AR5),0,(AS$3*(101+(1000* LOG(AR$3,10) )-(1000*LOG(AR5,10)))))</f>
        <v>0</v>
      </c>
      <c r="AT5" s="22"/>
      <c r="AU5" s="22">
        <f>IF(ISBLANK(AT5),0,(AU$3*(101+(1000* LOG(AT$3,10) )-(1000*LOG(AT5,10)))))</f>
        <v>0</v>
      </c>
    </row>
    <row r="6" spans="1:47" x14ac:dyDescent="0.2">
      <c r="A6" s="17">
        <v>3</v>
      </c>
      <c r="B6" s="18" t="s">
        <v>56</v>
      </c>
      <c r="C6" s="18" t="s">
        <v>57</v>
      </c>
      <c r="D6" s="17" t="s">
        <v>49</v>
      </c>
      <c r="E6" s="18" t="s">
        <v>50</v>
      </c>
      <c r="F6" s="17">
        <v>1</v>
      </c>
      <c r="G6" s="18" t="s">
        <v>55</v>
      </c>
      <c r="H6" s="17"/>
      <c r="I6" s="19">
        <f>(O6&gt;0)+(Q6&gt;0)+(S6&gt;0)+(U6&gt;0)+(W6&gt;0)+(Y6&gt;0)+(AA6&gt;0)+(AC6&gt;0)+(AE6&gt;0)+(AG6&gt;0)+(AI6&gt;0)+(AK6&gt;0)+(AM6&gt;0)+(AO6&gt;0)+(AQ6&gt;0)+(AS6&gt;0)+(AU6&gt;0)</f>
        <v>4</v>
      </c>
      <c r="J6" s="19">
        <f>SUM(O6, Q6, S6, U6, W6, Y6, AA6, AC6, AE6, AG6, AI6, AK6, AM6, AO6, AQ6, AS6, AU6)</f>
        <v>2692.0701982225341</v>
      </c>
      <c r="K6" s="19">
        <f>SUMPRODUCT(LARGE((O6, Q6, S6, U6, W6, Y6, AA6, AC6, AE6, AG6, AI6, AK6, AM6, AO6, AQ6, AS6, AU6),{1;2;3;4;5}))</f>
        <v>2692.0701982225346</v>
      </c>
      <c r="L6" s="19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+AND(AU6&gt;0,AU$2&lt;&gt;F6)&gt;0,"J","")</f>
        <v>J</v>
      </c>
      <c r="M6" s="19">
        <f>IF(L6="J",1.05,1)*K6</f>
        <v>2826.6737081336614</v>
      </c>
      <c r="N6" s="19"/>
      <c r="O6" s="19">
        <f>IF(ISBLANK(N6),0,(O$3*(101+(1000* LOG(N$3,10) )-(1000*LOG(N6,10)))))</f>
        <v>0</v>
      </c>
      <c r="P6" s="19">
        <v>7</v>
      </c>
      <c r="Q6" s="19">
        <f>IF(ISBLANK(P6),0,(Q$3*(101+(1000* LOG(P$3,10) )-(1000*LOG(P6,10)))))</f>
        <v>511.17446508904902</v>
      </c>
      <c r="R6" s="19"/>
      <c r="S6" s="19">
        <f>IF(ISBLANK(R6),0,(S$3*(101+(1000* LOG(R$3,10) )-(1000*LOG(R6,10)))))</f>
        <v>0</v>
      </c>
      <c r="T6" s="19"/>
      <c r="U6" s="19">
        <f>IF(ISBLANK(T6),0,(U$3*(101+(1000* LOG(T$3,10) )-(1000*LOG(T6,10)))))</f>
        <v>0</v>
      </c>
      <c r="V6" s="19">
        <v>7</v>
      </c>
      <c r="W6" s="19">
        <f>IF(ISBLANK(V6),0,(W$3*(101+(1000* LOG(V$3,10) )-(1000*LOG(V6,10)))))</f>
        <v>511.17446508904902</v>
      </c>
      <c r="X6" s="19"/>
      <c r="Y6" s="19">
        <f>IF(ISBLANK(X6),0,(Y$3*(101+(1000* LOG(X$3,10) )-(1000*LOG(X6,10)))))</f>
        <v>0</v>
      </c>
      <c r="Z6" s="19"/>
      <c r="AA6" s="19">
        <f>IF(ISBLANK(Z6),0,(AA$3*(101+(1000* LOG(Z$3,10) )-(1000*LOG(Z6,10)))))</f>
        <v>0</v>
      </c>
      <c r="AB6" s="19">
        <v>3</v>
      </c>
      <c r="AC6" s="19">
        <f>IF(ISBLANK(AB6),0,(AC$3*(101+(1000* LOG(AB$3,10) )-(1000*LOG(AB6,10)))))</f>
        <v>924.90874094431865</v>
      </c>
      <c r="AD6" s="19">
        <v>8</v>
      </c>
      <c r="AE6" s="19">
        <f>IF(ISBLANK(AD6),0,(AE$3*(101+(1000* LOG(AD$3,10) )-(1000*LOG(AD6,10)))))</f>
        <v>744.81252710011756</v>
      </c>
      <c r="AF6" s="19"/>
      <c r="AG6" s="19">
        <f>IF(ISBLANK(AF6),0,(AG$3*(101+(1000* LOG(AF$3,10) )-(1000*LOG(AF6,10)))))</f>
        <v>0</v>
      </c>
      <c r="AH6" s="19"/>
      <c r="AI6" s="19">
        <f>IF(ISBLANK(AH6),0,(AI$3*(101+(1000* LOG(AH$3,10) )-(1000*LOG(AH6,10)))))</f>
        <v>0</v>
      </c>
      <c r="AJ6" s="19"/>
      <c r="AK6" s="19">
        <f>IF(ISBLANK(AJ6),0,(AK$3*(101+(1000* LOG(AJ$3,10) )-(1000*LOG(AJ6,10)))))</f>
        <v>0</v>
      </c>
      <c r="AL6" s="19"/>
      <c r="AM6" s="19">
        <f>IF(ISBLANK(AL6),0,(AM$3*(101+(1000* LOG(AL$3,10) )-(1000*LOG(AL6,10)))))</f>
        <v>0</v>
      </c>
      <c r="AN6" s="19"/>
      <c r="AO6" s="19">
        <f>IF(ISBLANK(AN6),0,(AO$3*(101+(1000* LOG(AN$3,10) )-(1000*LOG(AN6,10)))))</f>
        <v>0</v>
      </c>
      <c r="AP6" s="19"/>
      <c r="AQ6" s="19">
        <f>IF(ISBLANK(AP6),0,(AQ$3*(101+(1000* LOG(AP$3,10) )-(1000*LOG(AP6,10)))))</f>
        <v>0</v>
      </c>
      <c r="AR6" s="19"/>
      <c r="AS6" s="19">
        <f>IF(ISBLANK(AR6),0,(AS$3*(101+(1000* LOG(AR$3,10) )-(1000*LOG(AR6,10)))))</f>
        <v>0</v>
      </c>
      <c r="AT6" s="19"/>
      <c r="AU6" s="19">
        <f>IF(ISBLANK(AT6),0,(AU$3*(101+(1000* LOG(AT$3,10) )-(1000*LOG(AT6,10)))))</f>
        <v>0</v>
      </c>
    </row>
    <row r="7" spans="1:47" x14ac:dyDescent="0.2">
      <c r="A7" s="20">
        <v>4</v>
      </c>
      <c r="B7" s="21" t="s">
        <v>58</v>
      </c>
      <c r="C7" s="21" t="s">
        <v>59</v>
      </c>
      <c r="D7" s="20" t="s">
        <v>49</v>
      </c>
      <c r="E7" s="21" t="s">
        <v>54</v>
      </c>
      <c r="F7" s="20">
        <v>2</v>
      </c>
      <c r="G7" s="21" t="s">
        <v>60</v>
      </c>
      <c r="H7" s="20"/>
      <c r="I7" s="22">
        <f>(O7&gt;0)+(Q7&gt;0)+(S7&gt;0)+(U7&gt;0)+(W7&gt;0)+(Y7&gt;0)+(AA7&gt;0)+(AC7&gt;0)+(AE7&gt;0)+(AG7&gt;0)+(AI7&gt;0)+(AK7&gt;0)+(AM7&gt;0)+(AO7&gt;0)+(AQ7&gt;0)+(AS7&gt;0)+(AU7&gt;0)</f>
        <v>3</v>
      </c>
      <c r="J7" s="22">
        <f>SUM(O7, Q7, S7, U7, W7, Y7, AA7, AC7, AE7, AG7, AI7, AK7, AM7, AO7, AQ7, AS7, AU7)</f>
        <v>2821.513939877887</v>
      </c>
      <c r="K7" s="22">
        <f>SUMPRODUCT(LARGE((O7, Q7, S7, U7, W7, Y7, AA7, AC7, AE7, AG7, AI7, AK7, AM7, AO7, AQ7, AS7, AU7),{1;2;3;4;5}))</f>
        <v>2821.513939877887</v>
      </c>
      <c r="L7" s="22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+AND(AU7&gt;0,AU$2&lt;&gt;F7)&gt;0,"J","")</f>
        <v/>
      </c>
      <c r="M7" s="22">
        <f>IF(L7="J",1.05,1)*K7</f>
        <v>2821.513939877887</v>
      </c>
      <c r="N7" s="22">
        <v>2</v>
      </c>
      <c r="O7" s="22">
        <f>IF(ISBLANK(N7),0,(O$3*(101+(1000* LOG(N$3,10) )-(1000*LOG(N7,10)))))</f>
        <v>578.12125471966237</v>
      </c>
      <c r="P7" s="22"/>
      <c r="Q7" s="22">
        <f>IF(ISBLANK(P7),0,(Q$3*(101+(1000* LOG(P$3,10) )-(1000*LOG(P7,10)))))</f>
        <v>0</v>
      </c>
      <c r="R7" s="22">
        <v>2</v>
      </c>
      <c r="S7" s="22">
        <f>IF(ISBLANK(R7),0,(S$3*(101+(1000* LOG(R$3,10) )-(1000*LOG(R7,10)))))</f>
        <v>841.36268949424368</v>
      </c>
      <c r="T7" s="22"/>
      <c r="U7" s="22">
        <f>IF(ISBLANK(T7),0,(U$3*(101+(1000* LOG(T$3,10) )-(1000*LOG(T7,10)))))</f>
        <v>0</v>
      </c>
      <c r="V7" s="22"/>
      <c r="W7" s="22">
        <f>IF(ISBLANK(V7),0,(W$3*(101+(1000* LOG(V$3,10) )-(1000*LOG(V7,10)))))</f>
        <v>0</v>
      </c>
      <c r="X7" s="22"/>
      <c r="Y7" s="22">
        <f>IF(ISBLANK(X7),0,(Y$3*(101+(1000* LOG(X$3,10) )-(1000*LOG(X7,10)))))</f>
        <v>0</v>
      </c>
      <c r="Z7" s="22"/>
      <c r="AA7" s="22">
        <f>IF(ISBLANK(Z7),0,(AA$3*(101+(1000* LOG(Z$3,10) )-(1000*LOG(Z7,10)))))</f>
        <v>0</v>
      </c>
      <c r="AB7" s="22">
        <v>1</v>
      </c>
      <c r="AC7" s="22">
        <f>IF(ISBLANK(AB7),0,(AC$3*(101+(1000* LOG(AB$3,10) )-(1000*LOG(AB7,10)))))</f>
        <v>1402.029995663981</v>
      </c>
      <c r="AD7" s="22"/>
      <c r="AE7" s="22">
        <f>IF(ISBLANK(AD7),0,(AE$3*(101+(1000* LOG(AD$3,10) )-(1000*LOG(AD7,10)))))</f>
        <v>0</v>
      </c>
      <c r="AF7" s="22"/>
      <c r="AG7" s="22">
        <f>IF(ISBLANK(AF7),0,(AG$3*(101+(1000* LOG(AF$3,10) )-(1000*LOG(AF7,10)))))</f>
        <v>0</v>
      </c>
      <c r="AH7" s="22"/>
      <c r="AI7" s="22">
        <f>IF(ISBLANK(AH7),0,(AI$3*(101+(1000* LOG(AH$3,10) )-(1000*LOG(AH7,10)))))</f>
        <v>0</v>
      </c>
      <c r="AJ7" s="22"/>
      <c r="AK7" s="22">
        <f>IF(ISBLANK(AJ7),0,(AK$3*(101+(1000* LOG(AJ$3,10) )-(1000*LOG(AJ7,10)))))</f>
        <v>0</v>
      </c>
      <c r="AL7" s="22"/>
      <c r="AM7" s="22">
        <f>IF(ISBLANK(AL7),0,(AM$3*(101+(1000* LOG(AL$3,10) )-(1000*LOG(AL7,10)))))</f>
        <v>0</v>
      </c>
      <c r="AN7" s="22"/>
      <c r="AO7" s="22">
        <f>IF(ISBLANK(AN7),0,(AO$3*(101+(1000* LOG(AN$3,10) )-(1000*LOG(AN7,10)))))</f>
        <v>0</v>
      </c>
      <c r="AP7" s="22"/>
      <c r="AQ7" s="22">
        <f>IF(ISBLANK(AP7),0,(AQ$3*(101+(1000* LOG(AP$3,10) )-(1000*LOG(AP7,10)))))</f>
        <v>0</v>
      </c>
      <c r="AR7" s="22"/>
      <c r="AS7" s="22">
        <f>IF(ISBLANK(AR7),0,(AS$3*(101+(1000* LOG(AR$3,10) )-(1000*LOG(AR7,10)))))</f>
        <v>0</v>
      </c>
      <c r="AT7" s="22"/>
      <c r="AU7" s="22">
        <f>IF(ISBLANK(AT7),0,(AU$3*(101+(1000* LOG(AT$3,10) )-(1000*LOG(AT7,10)))))</f>
        <v>0</v>
      </c>
    </row>
    <row r="8" spans="1:47" x14ac:dyDescent="0.2">
      <c r="A8" s="17">
        <v>5</v>
      </c>
      <c r="B8" s="18" t="s">
        <v>61</v>
      </c>
      <c r="C8" s="18" t="s">
        <v>62</v>
      </c>
      <c r="D8" s="17" t="s">
        <v>49</v>
      </c>
      <c r="E8" s="18" t="s">
        <v>50</v>
      </c>
      <c r="F8" s="17">
        <v>1</v>
      </c>
      <c r="G8" s="18" t="s">
        <v>51</v>
      </c>
      <c r="H8" s="17"/>
      <c r="I8" s="19">
        <f>(O8&gt;0)+(Q8&gt;0)+(S8&gt;0)+(U8&gt;0)+(W8&gt;0)+(Y8&gt;0)+(AA8&gt;0)+(AC8&gt;0)+(AE8&gt;0)+(AG8&gt;0)+(AI8&gt;0)+(AK8&gt;0)+(AM8&gt;0)+(AO8&gt;0)+(AQ8&gt;0)+(AS8&gt;0)+(AU8&gt;0)</f>
        <v>3</v>
      </c>
      <c r="J8" s="19">
        <f>SUM(O8, Q8, S8, U8, W8, Y8, AA8, AC8, AE8, AG8, AI8, AK8, AM8, AO8, AQ8, AS8, AU8)</f>
        <v>2633.3262695790108</v>
      </c>
      <c r="K8" s="19">
        <f>SUMPRODUCT(LARGE((O8, Q8, S8, U8, W8, Y8, AA8, AC8, AE8, AG8, AI8, AK8, AM8, AO8, AQ8, AS8, AU8),{1;2;3;4;5}))</f>
        <v>2633.3262695790104</v>
      </c>
      <c r="L8" s="19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+AND(AU8&gt;0,AU$2&lt;&gt;F8)&gt;0,"J","")</f>
        <v>J</v>
      </c>
      <c r="M8" s="19">
        <f>IF(L8="J",1.05,1)*K8</f>
        <v>2764.9925830579609</v>
      </c>
      <c r="N8" s="19"/>
      <c r="O8" s="19">
        <f>IF(ISBLANK(N8),0,(O$3*(101+(1000* LOG(N$3,10) )-(1000*LOG(N8,10)))))</f>
        <v>0</v>
      </c>
      <c r="P8" s="19">
        <v>6</v>
      </c>
      <c r="Q8" s="19">
        <f>IF(ISBLANK(P8),0,(Q$3*(101+(1000* LOG(P$3,10) )-(1000*LOG(P8,10)))))</f>
        <v>578.12125471966226</v>
      </c>
      <c r="R8" s="19"/>
      <c r="S8" s="19">
        <f>IF(ISBLANK(R8),0,(S$3*(101+(1000* LOG(R$3,10) )-(1000*LOG(R8,10)))))</f>
        <v>0</v>
      </c>
      <c r="T8" s="19"/>
      <c r="U8" s="19">
        <f>IF(ISBLANK(T8),0,(U$3*(101+(1000* LOG(T$3,10) )-(1000*LOG(T8,10)))))</f>
        <v>0</v>
      </c>
      <c r="V8" s="19">
        <v>2</v>
      </c>
      <c r="W8" s="19">
        <f>IF(ISBLANK(V8),0,(W$3*(101+(1000* LOG(V$3,10) )-(1000*LOG(V8,10)))))</f>
        <v>1055.2425094393247</v>
      </c>
      <c r="X8" s="19"/>
      <c r="Y8" s="19">
        <f>IF(ISBLANK(X8),0,(Y$3*(101+(1000* LOG(X$3,10) )-(1000*LOG(X8,10)))))</f>
        <v>0</v>
      </c>
      <c r="Z8" s="19"/>
      <c r="AA8" s="19">
        <f>IF(ISBLANK(Z8),0,(AA$3*(101+(1000* LOG(Z$3,10) )-(1000*LOG(Z8,10)))))</f>
        <v>0</v>
      </c>
      <c r="AB8" s="19"/>
      <c r="AC8" s="19">
        <f>IF(ISBLANK(AB8),0,(AC$3*(101+(1000* LOG(AB$3,10) )-(1000*LOG(AB8,10)))))</f>
        <v>0</v>
      </c>
      <c r="AD8" s="19">
        <v>5</v>
      </c>
      <c r="AE8" s="19">
        <f>IF(ISBLANK(AD8),0,(AE$3*(101+(1000* LOG(AD$3,10) )-(1000*LOG(AD8,10)))))</f>
        <v>999.96250542002349</v>
      </c>
      <c r="AF8" s="19"/>
      <c r="AG8" s="19">
        <f>IF(ISBLANK(AF8),0,(AG$3*(101+(1000* LOG(AF$3,10) )-(1000*LOG(AF8,10)))))</f>
        <v>0</v>
      </c>
      <c r="AH8" s="19"/>
      <c r="AI8" s="19">
        <f>IF(ISBLANK(AH8),0,(AI$3*(101+(1000* LOG(AH$3,10) )-(1000*LOG(AH8,10)))))</f>
        <v>0</v>
      </c>
      <c r="AJ8" s="19"/>
      <c r="AK8" s="19">
        <f>IF(ISBLANK(AJ8),0,(AK$3*(101+(1000* LOG(AJ$3,10) )-(1000*LOG(AJ8,10)))))</f>
        <v>0</v>
      </c>
      <c r="AL8" s="19"/>
      <c r="AM8" s="19">
        <f>IF(ISBLANK(AL8),0,(AM$3*(101+(1000* LOG(AL$3,10) )-(1000*LOG(AL8,10)))))</f>
        <v>0</v>
      </c>
      <c r="AN8" s="19"/>
      <c r="AO8" s="19">
        <f>IF(ISBLANK(AN8),0,(AO$3*(101+(1000* LOG(AN$3,10) )-(1000*LOG(AN8,10)))))</f>
        <v>0</v>
      </c>
      <c r="AP8" s="19"/>
      <c r="AQ8" s="19">
        <f>IF(ISBLANK(AP8),0,(AQ$3*(101+(1000* LOG(AP$3,10) )-(1000*LOG(AP8,10)))))</f>
        <v>0</v>
      </c>
      <c r="AR8" s="19"/>
      <c r="AS8" s="19">
        <f>IF(ISBLANK(AR8),0,(AS$3*(101+(1000* LOG(AR$3,10) )-(1000*LOG(AR8,10)))))</f>
        <v>0</v>
      </c>
      <c r="AT8" s="19"/>
      <c r="AU8" s="19">
        <f>IF(ISBLANK(AT8),0,(AU$3*(101+(1000* LOG(AT$3,10) )-(1000*LOG(AT8,10)))))</f>
        <v>0</v>
      </c>
    </row>
    <row r="9" spans="1:47" x14ac:dyDescent="0.2">
      <c r="A9" s="20">
        <v>6</v>
      </c>
      <c r="B9" s="21" t="s">
        <v>63</v>
      </c>
      <c r="C9" s="21" t="s">
        <v>64</v>
      </c>
      <c r="D9" s="20" t="s">
        <v>65</v>
      </c>
      <c r="E9" s="21" t="s">
        <v>66</v>
      </c>
      <c r="F9" s="20">
        <v>3</v>
      </c>
      <c r="G9" s="21"/>
      <c r="H9" s="20"/>
      <c r="I9" s="22">
        <f>(O9&gt;0)+(Q9&gt;0)+(S9&gt;0)+(U9&gt;0)+(W9&gt;0)+(Y9&gt;0)+(AA9&gt;0)+(AC9&gt;0)+(AE9&gt;0)+(AG9&gt;0)+(AI9&gt;0)+(AK9&gt;0)+(AM9&gt;0)+(AO9&gt;0)+(AQ9&gt;0)+(AS9&gt;0)+(AU9&gt;0)</f>
        <v>4</v>
      </c>
      <c r="J9" s="22">
        <f>SUM(O9, Q9, S9, U9, W9, Y9, AA9, AC9, AE9, AG9, AI9, AK9, AM9, AO9, AQ9, AS9, AU9)</f>
        <v>2203.4074540014799</v>
      </c>
      <c r="K9" s="22">
        <f>SUMPRODUCT(LARGE((O9, Q9, S9, U9, W9, Y9, AA9, AC9, AE9, AG9, AI9, AK9, AM9, AO9, AQ9, AS9, AU9),{1;2;3;4;5}))</f>
        <v>2203.4074540014799</v>
      </c>
      <c r="L9" s="22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+AND(AU9&gt;0,AU$2&lt;&gt;F9)&gt;0,"J","")</f>
        <v>J</v>
      </c>
      <c r="M9" s="22">
        <f>IF(L9="J",1.05,1)*K9</f>
        <v>2313.5778267015539</v>
      </c>
      <c r="N9" s="22"/>
      <c r="O9" s="22">
        <f>IF(ISBLANK(N9),0,(O$3*(101+(1000* LOG(N$3,10) )-(1000*LOG(N9,10)))))</f>
        <v>0</v>
      </c>
      <c r="P9" s="22">
        <v>5</v>
      </c>
      <c r="Q9" s="22">
        <f>IF(ISBLANK(P9),0,(Q$3*(101+(1000* LOG(P$3,10) )-(1000*LOG(P9,10)))))</f>
        <v>657.30250076728703</v>
      </c>
      <c r="R9" s="22"/>
      <c r="S9" s="22">
        <f>IF(ISBLANK(R9),0,(S$3*(101+(1000* LOG(R$3,10) )-(1000*LOG(R9,10)))))</f>
        <v>0</v>
      </c>
      <c r="T9" s="22"/>
      <c r="U9" s="22">
        <f>IF(ISBLANK(T9),0,(U$3*(101+(1000* LOG(T$3,10) )-(1000*LOG(T9,10)))))</f>
        <v>0</v>
      </c>
      <c r="V9" s="22">
        <v>5</v>
      </c>
      <c r="W9" s="22">
        <f>IF(ISBLANK(V9),0,(W$3*(101+(1000* LOG(V$3,10) )-(1000*LOG(V9,10)))))</f>
        <v>657.30250076728703</v>
      </c>
      <c r="X9" s="22"/>
      <c r="Y9" s="22">
        <f>IF(ISBLANK(X9),0,(Y$3*(101+(1000* LOG(X$3,10) )-(1000*LOG(X9,10)))))</f>
        <v>0</v>
      </c>
      <c r="Z9" s="22"/>
      <c r="AA9" s="22">
        <f>IF(ISBLANK(Z9),0,(AA$3*(101+(1000* LOG(Z$3,10) )-(1000*LOG(Z9,10)))))</f>
        <v>0</v>
      </c>
      <c r="AB9" s="22">
        <v>9</v>
      </c>
      <c r="AC9" s="22">
        <f>IF(ISBLANK(AB9),0,(AC$3*(101+(1000* LOG(AB$3,10) )-(1000*LOG(AB9,10)))))</f>
        <v>447.78748622465616</v>
      </c>
      <c r="AD9" s="22">
        <v>14</v>
      </c>
      <c r="AE9" s="22">
        <f>IF(ISBLANK(AD9),0,(AE$3*(101+(1000* LOG(AD$3,10) )-(1000*LOG(AD9,10)))))</f>
        <v>441.01496624224978</v>
      </c>
      <c r="AF9" s="22"/>
      <c r="AG9" s="22">
        <f>IF(ISBLANK(AF9),0,(AG$3*(101+(1000* LOG(AF$3,10) )-(1000*LOG(AF9,10)))))</f>
        <v>0</v>
      </c>
      <c r="AH9" s="22"/>
      <c r="AI9" s="22">
        <f>IF(ISBLANK(AH9),0,(AI$3*(101+(1000* LOG(AH$3,10) )-(1000*LOG(AH9,10)))))</f>
        <v>0</v>
      </c>
      <c r="AJ9" s="22"/>
      <c r="AK9" s="22">
        <f>IF(ISBLANK(AJ9),0,(AK$3*(101+(1000* LOG(AJ$3,10) )-(1000*LOG(AJ9,10)))))</f>
        <v>0</v>
      </c>
      <c r="AL9" s="22"/>
      <c r="AM9" s="22">
        <f>IF(ISBLANK(AL9),0,(AM$3*(101+(1000* LOG(AL$3,10) )-(1000*LOG(AL9,10)))))</f>
        <v>0</v>
      </c>
      <c r="AN9" s="22"/>
      <c r="AO9" s="22">
        <f>IF(ISBLANK(AN9),0,(AO$3*(101+(1000* LOG(AN$3,10) )-(1000*LOG(AN9,10)))))</f>
        <v>0</v>
      </c>
      <c r="AP9" s="22"/>
      <c r="AQ9" s="22">
        <f>IF(ISBLANK(AP9),0,(AQ$3*(101+(1000* LOG(AP$3,10) )-(1000*LOG(AP9,10)))))</f>
        <v>0</v>
      </c>
      <c r="AR9" s="22"/>
      <c r="AS9" s="22">
        <f>IF(ISBLANK(AR9),0,(AS$3*(101+(1000* LOG(AR$3,10) )-(1000*LOG(AR9,10)))))</f>
        <v>0</v>
      </c>
      <c r="AT9" s="22"/>
      <c r="AU9" s="22">
        <f>IF(ISBLANK(AT9),0,(AU$3*(101+(1000* LOG(AT$3,10) )-(1000*LOG(AT9,10)))))</f>
        <v>0</v>
      </c>
    </row>
    <row r="10" spans="1:47" x14ac:dyDescent="0.2">
      <c r="A10" s="17">
        <v>7</v>
      </c>
      <c r="B10" s="18" t="s">
        <v>67</v>
      </c>
      <c r="C10" s="18" t="s">
        <v>68</v>
      </c>
      <c r="D10" s="17" t="s">
        <v>49</v>
      </c>
      <c r="E10" s="18" t="s">
        <v>50</v>
      </c>
      <c r="F10" s="17">
        <v>1</v>
      </c>
      <c r="G10" s="18" t="s">
        <v>55</v>
      </c>
      <c r="H10" s="17"/>
      <c r="I10" s="19">
        <f>(O10&gt;0)+(Q10&gt;0)+(S10&gt;0)+(U10&gt;0)+(W10&gt;0)+(Y10&gt;0)+(AA10&gt;0)+(AC10&gt;0)+(AE10&gt;0)+(AG10&gt;0)+(AI10&gt;0)+(AK10&gt;0)+(AM10&gt;0)+(AO10&gt;0)+(AQ10&gt;0)+(AS10&gt;0)+(AU10&gt;0)</f>
        <v>4</v>
      </c>
      <c r="J10" s="19">
        <f>SUM(O10, Q10, S10, U10, W10, Y10, AA10, AC10, AE10, AG10, AI10, AK10, AM10, AO10, AQ10, AS10, AU10)</f>
        <v>1995.8207826649216</v>
      </c>
      <c r="K10" s="19">
        <f>SUMPRODUCT(LARGE((O10, Q10, S10, U10, W10, Y10, AA10, AC10, AE10, AG10, AI10, AK10, AM10, AO10, AQ10, AS10, AU10),{1;2;3;4;5}))</f>
        <v>1995.8207826649216</v>
      </c>
      <c r="L10" s="19" t="str">
        <f>IF(AND(O10&gt;0,O$2&lt;&gt;F10)+AND(Q10&gt;0,Q$2&lt;&gt;F10)+AND(S10&gt;0,S$2&lt;&gt;F10)+AND(U10&gt;0,U$2&lt;&gt;F10)+AND(W10&gt;0,W$2&lt;&gt;F10)+AND(Y10&gt;0,Y$2&lt;&gt;F10)+AND(AA10&gt;0,AA$2&lt;&gt;F10)+AND(AC10&gt;0,AC$2&lt;&gt;F10)+AND(AE10&gt;0,AE$2&lt;&gt;F10)+AND(AG10&gt;0,AG$2&lt;&gt;F10)+AND(AI10&gt;0,AI$2&lt;&gt;F10)+AND(AK10&gt;0,AK$2&lt;&gt;F10)+AND(AM10&gt;0,AM$2&lt;&gt;F10)+AND(AO10&gt;0,AO$2&lt;&gt;F10)+AND(AQ10&gt;0,AQ$2&lt;&gt;F10)+AND(AS10&gt;0,AS$2&lt;&gt;F10)+AND(AU10&gt;0,AU$2&lt;&gt;F10)&gt;0,"J","")</f>
        <v>J</v>
      </c>
      <c r="M10" s="19">
        <f>IF(L10="J",1.05,1)*K10</f>
        <v>2095.611821798168</v>
      </c>
      <c r="N10" s="19"/>
      <c r="O10" s="19">
        <f>IF(ISBLANK(N10),0,(O$3*(101+(1000* LOG(N$3,10) )-(1000*LOG(N10,10)))))</f>
        <v>0</v>
      </c>
      <c r="P10" s="19">
        <v>11</v>
      </c>
      <c r="Q10" s="19">
        <f>IF(ISBLANK(P10),0,(Q$3*(101+(1000* LOG(P$3,10) )-(1000*LOG(P10,10)))))</f>
        <v>314.87981994508095</v>
      </c>
      <c r="R10" s="19"/>
      <c r="S10" s="19">
        <f>IF(ISBLANK(R10),0,(S$3*(101+(1000* LOG(R$3,10) )-(1000*LOG(R10,10)))))</f>
        <v>0</v>
      </c>
      <c r="T10" s="19"/>
      <c r="U10" s="19">
        <f>IF(ISBLANK(T10),0,(U$3*(101+(1000* LOG(T$3,10) )-(1000*LOG(T10,10)))))</f>
        <v>0</v>
      </c>
      <c r="V10" s="19">
        <v>8</v>
      </c>
      <c r="W10" s="19">
        <f>IF(ISBLANK(V10),0,(W$3*(101+(1000* LOG(V$3,10) )-(1000*LOG(V10,10)))))</f>
        <v>453.18251811136236</v>
      </c>
      <c r="X10" s="19"/>
      <c r="Y10" s="19">
        <f>IF(ISBLANK(X10),0,(Y$3*(101+(1000* LOG(X$3,10) )-(1000*LOG(X10,10)))))</f>
        <v>0</v>
      </c>
      <c r="Z10" s="19"/>
      <c r="AA10" s="19">
        <f>IF(ISBLANK(Z10),0,(AA$3*(101+(1000* LOG(Z$3,10) )-(1000*LOG(Z10,10)))))</f>
        <v>0</v>
      </c>
      <c r="AB10" s="19">
        <v>5</v>
      </c>
      <c r="AC10" s="19">
        <f>IF(ISBLANK(AB10),0,(AC$3*(101+(1000* LOG(AB$3,10) )-(1000*LOG(AB10,10)))))</f>
        <v>703.05999132796228</v>
      </c>
      <c r="AD10" s="19">
        <v>12</v>
      </c>
      <c r="AE10" s="19">
        <f>IF(ISBLANK(AD10),0,(AE$3*(101+(1000* LOG(AD$3,10) )-(1000*LOG(AD10,10)))))</f>
        <v>524.69845328051611</v>
      </c>
      <c r="AF10" s="19"/>
      <c r="AG10" s="19">
        <f>IF(ISBLANK(AF10),0,(AG$3*(101+(1000* LOG(AF$3,10) )-(1000*LOG(AF10,10)))))</f>
        <v>0</v>
      </c>
      <c r="AH10" s="19"/>
      <c r="AI10" s="19">
        <f>IF(ISBLANK(AH10),0,(AI$3*(101+(1000* LOG(AH$3,10) )-(1000*LOG(AH10,10)))))</f>
        <v>0</v>
      </c>
      <c r="AJ10" s="19"/>
      <c r="AK10" s="19">
        <f>IF(ISBLANK(AJ10),0,(AK$3*(101+(1000* LOG(AJ$3,10) )-(1000*LOG(AJ10,10)))))</f>
        <v>0</v>
      </c>
      <c r="AL10" s="19"/>
      <c r="AM10" s="19">
        <f>IF(ISBLANK(AL10),0,(AM$3*(101+(1000* LOG(AL$3,10) )-(1000*LOG(AL10,10)))))</f>
        <v>0</v>
      </c>
      <c r="AN10" s="19"/>
      <c r="AO10" s="19">
        <f>IF(ISBLANK(AN10),0,(AO$3*(101+(1000* LOG(AN$3,10) )-(1000*LOG(AN10,10)))))</f>
        <v>0</v>
      </c>
      <c r="AP10" s="19"/>
      <c r="AQ10" s="19">
        <f>IF(ISBLANK(AP10),0,(AQ$3*(101+(1000* LOG(AP$3,10) )-(1000*LOG(AP10,10)))))</f>
        <v>0</v>
      </c>
      <c r="AR10" s="19"/>
      <c r="AS10" s="19">
        <f>IF(ISBLANK(AR10),0,(AS$3*(101+(1000* LOG(AR$3,10) )-(1000*LOG(AR10,10)))))</f>
        <v>0</v>
      </c>
      <c r="AT10" s="19"/>
      <c r="AU10" s="19">
        <f>IF(ISBLANK(AT10),0,(AU$3*(101+(1000* LOG(AT$3,10) )-(1000*LOG(AT10,10)))))</f>
        <v>0</v>
      </c>
    </row>
    <row r="11" spans="1:47" x14ac:dyDescent="0.2">
      <c r="A11" s="20">
        <v>8</v>
      </c>
      <c r="B11" s="21" t="s">
        <v>69</v>
      </c>
      <c r="C11" s="21" t="s">
        <v>70</v>
      </c>
      <c r="D11" s="20" t="s">
        <v>49</v>
      </c>
      <c r="E11" s="21" t="s">
        <v>71</v>
      </c>
      <c r="F11" s="20">
        <v>2</v>
      </c>
      <c r="G11" s="21" t="s">
        <v>51</v>
      </c>
      <c r="H11" s="20"/>
      <c r="I11" s="22">
        <f>(O11&gt;0)+(Q11&gt;0)+(S11&gt;0)+(U11&gt;0)+(W11&gt;0)+(Y11&gt;0)+(AA11&gt;0)+(AC11&gt;0)+(AE11&gt;0)+(AG11&gt;0)+(AI11&gt;0)+(AK11&gt;0)+(AM11&gt;0)+(AO11&gt;0)+(AQ11&gt;0)+(AS11&gt;0)+(AU11&gt;0)</f>
        <v>3</v>
      </c>
      <c r="J11" s="22">
        <f>SUM(O11, Q11, S11, U11, W11, Y11, AA11, AC11, AE11, AG11, AI11, AK11, AM11, AO11, AQ11, AS11, AU11)</f>
        <v>2046.9354264560034</v>
      </c>
      <c r="K11" s="22">
        <f>SUMPRODUCT(LARGE((O11, Q11, S11, U11, W11, Y11, AA11, AC11, AE11, AG11, AI11, AK11, AM11, AO11, AQ11, AS11, AU11),{1;2;3;4;5}))</f>
        <v>2046.9354264560034</v>
      </c>
      <c r="L11" s="22" t="str">
        <f>IF(AND(O11&gt;0,O$2&lt;&gt;F11)+AND(Q11&gt;0,Q$2&lt;&gt;F11)+AND(S11&gt;0,S$2&lt;&gt;F11)+AND(U11&gt;0,U$2&lt;&gt;F11)+AND(W11&gt;0,W$2&lt;&gt;F11)+AND(Y11&gt;0,Y$2&lt;&gt;F11)+AND(AA11&gt;0,AA$2&lt;&gt;F11)+AND(AC11&gt;0,AC$2&lt;&gt;F11)+AND(AE11&gt;0,AE$2&lt;&gt;F11)+AND(AG11&gt;0,AG$2&lt;&gt;F11)+AND(AI11&gt;0,AI$2&lt;&gt;F11)+AND(AK11&gt;0,AK$2&lt;&gt;F11)+AND(AM11&gt;0,AM$2&lt;&gt;F11)+AND(AO11&gt;0,AO$2&lt;&gt;F11)+AND(AQ11&gt;0,AQ$2&lt;&gt;F11)+AND(AS11&gt;0,AS$2&lt;&gt;F11)+AND(AU11&gt;0,AU$2&lt;&gt;F11)&gt;0,"J","")</f>
        <v/>
      </c>
      <c r="M11" s="22">
        <f>IF(L11="J",1.05,1)*K11</f>
        <v>2046.9354264560034</v>
      </c>
      <c r="N11" s="22"/>
      <c r="O11" s="22">
        <f>IF(ISBLANK(N11),0,(O$3*(101+(1000* LOG(N$3,10) )-(1000*LOG(N11,10)))))</f>
        <v>0</v>
      </c>
      <c r="P11" s="22"/>
      <c r="Q11" s="22">
        <f>IF(ISBLANK(P11),0,(Q$3*(101+(1000* LOG(P$3,10) )-(1000*LOG(P11,10)))))</f>
        <v>0</v>
      </c>
      <c r="R11" s="22"/>
      <c r="S11" s="22">
        <f>IF(ISBLANK(R11),0,(S$3*(101+(1000* LOG(R$3,10) )-(1000*LOG(R11,10)))))</f>
        <v>0</v>
      </c>
      <c r="T11" s="22"/>
      <c r="U11" s="22">
        <f>IF(ISBLANK(T11),0,(U$3*(101+(1000* LOG(T$3,10) )-(1000*LOG(T11,10)))))</f>
        <v>0</v>
      </c>
      <c r="V11" s="22"/>
      <c r="W11" s="22">
        <f>IF(ISBLANK(V11),0,(W$3*(101+(1000* LOG(V$3,10) )-(1000*LOG(V11,10)))))</f>
        <v>0</v>
      </c>
      <c r="X11" s="22"/>
      <c r="Y11" s="22">
        <f>IF(ISBLANK(X11),0,(Y$3*(101+(1000* LOG(X$3,10) )-(1000*LOG(X11,10)))))</f>
        <v>0</v>
      </c>
      <c r="Z11" s="22">
        <v>2</v>
      </c>
      <c r="AA11" s="22">
        <f>IF(ISBLANK(Z11),0,(AA$3*(101+(1000* LOG(Z$3,10) )-(1000*LOG(Z11,10)))))</f>
        <v>976.06126339169998</v>
      </c>
      <c r="AB11" s="22">
        <v>8</v>
      </c>
      <c r="AC11" s="22">
        <f>IF(ISBLANK(AB11),0,(AC$3*(101+(1000* LOG(AB$3,10) )-(1000*LOG(AB11,10)))))</f>
        <v>498.94000867203761</v>
      </c>
      <c r="AD11" s="22">
        <v>11</v>
      </c>
      <c r="AE11" s="22">
        <f>IF(ISBLANK(AD11),0,(AE$3*(101+(1000* LOG(AD$3,10) )-(1000*LOG(AD11,10)))))</f>
        <v>571.93415439226578</v>
      </c>
      <c r="AF11" s="22"/>
      <c r="AG11" s="22">
        <f>IF(ISBLANK(AF11),0,(AG$3*(101+(1000* LOG(AF$3,10) )-(1000*LOG(AF11,10)))))</f>
        <v>0</v>
      </c>
      <c r="AH11" s="22"/>
      <c r="AI11" s="22">
        <f>IF(ISBLANK(AH11),0,(AI$3*(101+(1000* LOG(AH$3,10) )-(1000*LOG(AH11,10)))))</f>
        <v>0</v>
      </c>
      <c r="AJ11" s="22"/>
      <c r="AK11" s="22">
        <f>IF(ISBLANK(AJ11),0,(AK$3*(101+(1000* LOG(AJ$3,10) )-(1000*LOG(AJ11,10)))))</f>
        <v>0</v>
      </c>
      <c r="AL11" s="22"/>
      <c r="AM11" s="22">
        <f>IF(ISBLANK(AL11),0,(AM$3*(101+(1000* LOG(AL$3,10) )-(1000*LOG(AL11,10)))))</f>
        <v>0</v>
      </c>
      <c r="AN11" s="22"/>
      <c r="AO11" s="22">
        <f>IF(ISBLANK(AN11),0,(AO$3*(101+(1000* LOG(AN$3,10) )-(1000*LOG(AN11,10)))))</f>
        <v>0</v>
      </c>
      <c r="AP11" s="22"/>
      <c r="AQ11" s="22">
        <f>IF(ISBLANK(AP11),0,(AQ$3*(101+(1000* LOG(AP$3,10) )-(1000*LOG(AP11,10)))))</f>
        <v>0</v>
      </c>
      <c r="AR11" s="22"/>
      <c r="AS11" s="22">
        <f>IF(ISBLANK(AR11),0,(AS$3*(101+(1000* LOG(AR$3,10) )-(1000*LOG(AR11,10)))))</f>
        <v>0</v>
      </c>
      <c r="AT11" s="22"/>
      <c r="AU11" s="22">
        <f>IF(ISBLANK(AT11),0,(AU$3*(101+(1000* LOG(AT$3,10) )-(1000*LOG(AT11,10)))))</f>
        <v>0</v>
      </c>
    </row>
    <row r="12" spans="1:47" x14ac:dyDescent="0.2">
      <c r="A12" s="17">
        <v>9</v>
      </c>
      <c r="B12" s="18" t="s">
        <v>72</v>
      </c>
      <c r="C12" s="18" t="s">
        <v>73</v>
      </c>
      <c r="D12" s="17" t="s">
        <v>49</v>
      </c>
      <c r="E12" s="18" t="s">
        <v>54</v>
      </c>
      <c r="F12" s="17">
        <v>2</v>
      </c>
      <c r="G12" s="18" t="s">
        <v>51</v>
      </c>
      <c r="H12" s="17"/>
      <c r="I12" s="19">
        <f>(O12&gt;0)+(Q12&gt;0)+(S12&gt;0)+(U12&gt;0)+(W12&gt;0)+(Y12&gt;0)+(AA12&gt;0)+(AC12&gt;0)+(AE12&gt;0)+(AG12&gt;0)+(AI12&gt;0)+(AK12&gt;0)+(AM12&gt;0)+(AO12&gt;0)+(AQ12&gt;0)+(AS12&gt;0)+(AU12&gt;0)</f>
        <v>1</v>
      </c>
      <c r="J12" s="19">
        <f>SUM(O12, Q12, S12, U12, W12, Y12, AA12, AC12, AE12, AG12, AI12, AK12, AM12, AO12, AQ12, AS12, AU12)</f>
        <v>1873.675010840047</v>
      </c>
      <c r="K12" s="19">
        <f>SUMPRODUCT(LARGE((O12, Q12, S12, U12, W12, Y12, AA12, AC12, AE12, AG12, AI12, AK12, AM12, AO12, AQ12, AS12, AU12),{1;2;3;4;5}))</f>
        <v>1873.675010840047</v>
      </c>
      <c r="L12" s="19" t="str">
        <f>IF(AND(O12&gt;0,O$2&lt;&gt;F12)+AND(Q12&gt;0,Q$2&lt;&gt;F12)+AND(S12&gt;0,S$2&lt;&gt;F12)+AND(U12&gt;0,U$2&lt;&gt;F12)+AND(W12&gt;0,W$2&lt;&gt;F12)+AND(Y12&gt;0,Y$2&lt;&gt;F12)+AND(AA12&gt;0,AA$2&lt;&gt;F12)+AND(AC12&gt;0,AC$2&lt;&gt;F12)+AND(AE12&gt;0,AE$2&lt;&gt;F12)+AND(AG12&gt;0,AG$2&lt;&gt;F12)+AND(AI12&gt;0,AI$2&lt;&gt;F12)+AND(AK12&gt;0,AK$2&lt;&gt;F12)+AND(AM12&gt;0,AM$2&lt;&gt;F12)+AND(AO12&gt;0,AO$2&lt;&gt;F12)+AND(AQ12&gt;0,AQ$2&lt;&gt;F12)+AND(AS12&gt;0,AS$2&lt;&gt;F12)+AND(AU12&gt;0,AU$2&lt;&gt;F12)&gt;0,"J","")</f>
        <v/>
      </c>
      <c r="M12" s="19">
        <f>IF(L12="J",1.05,1)*K12</f>
        <v>1873.675010840047</v>
      </c>
      <c r="N12" s="19"/>
      <c r="O12" s="19">
        <f>IF(ISBLANK(N12),0,(O$3*(101+(1000* LOG(N$3,10) )-(1000*LOG(N12,10)))))</f>
        <v>0</v>
      </c>
      <c r="P12" s="19"/>
      <c r="Q12" s="19">
        <f>IF(ISBLANK(P12),0,(Q$3*(101+(1000* LOG(P$3,10) )-(1000*LOG(P12,10)))))</f>
        <v>0</v>
      </c>
      <c r="R12" s="19"/>
      <c r="S12" s="19">
        <f>IF(ISBLANK(R12),0,(S$3*(101+(1000* LOG(R$3,10) )-(1000*LOG(R12,10)))))</f>
        <v>0</v>
      </c>
      <c r="T12" s="19"/>
      <c r="U12" s="19">
        <f>IF(ISBLANK(T12),0,(U$3*(101+(1000* LOG(T$3,10) )-(1000*LOG(T12,10)))))</f>
        <v>0</v>
      </c>
      <c r="V12" s="19"/>
      <c r="W12" s="19">
        <f>IF(ISBLANK(V12),0,(W$3*(101+(1000* LOG(V$3,10) )-(1000*LOG(V12,10)))))</f>
        <v>0</v>
      </c>
      <c r="X12" s="19"/>
      <c r="Y12" s="19">
        <f>IF(ISBLANK(X12),0,(Y$3*(101+(1000* LOG(X$3,10) )-(1000*LOG(X12,10)))))</f>
        <v>0</v>
      </c>
      <c r="Z12" s="19"/>
      <c r="AA12" s="19">
        <f>IF(ISBLANK(Z12),0,(AA$3*(101+(1000* LOG(Z$3,10) )-(1000*LOG(Z12,10)))))</f>
        <v>0</v>
      </c>
      <c r="AB12" s="19"/>
      <c r="AC12" s="19">
        <f>IF(ISBLANK(AB12),0,(AC$3*(101+(1000* LOG(AB$3,10) )-(1000*LOG(AB12,10)))))</f>
        <v>0</v>
      </c>
      <c r="AD12" s="19">
        <v>1</v>
      </c>
      <c r="AE12" s="19">
        <f>IF(ISBLANK(AD12),0,(AE$3*(101+(1000* LOG(AD$3,10) )-(1000*LOG(AD12,10)))))</f>
        <v>1873.675010840047</v>
      </c>
      <c r="AF12" s="19"/>
      <c r="AG12" s="19">
        <f>IF(ISBLANK(AF12),0,(AG$3*(101+(1000* LOG(AF$3,10) )-(1000*LOG(AF12,10)))))</f>
        <v>0</v>
      </c>
      <c r="AH12" s="19"/>
      <c r="AI12" s="19">
        <f>IF(ISBLANK(AH12),0,(AI$3*(101+(1000* LOG(AH$3,10) )-(1000*LOG(AH12,10)))))</f>
        <v>0</v>
      </c>
      <c r="AJ12" s="19"/>
      <c r="AK12" s="19">
        <f>IF(ISBLANK(AJ12),0,(AK$3*(101+(1000* LOG(AJ$3,10) )-(1000*LOG(AJ12,10)))))</f>
        <v>0</v>
      </c>
      <c r="AL12" s="19"/>
      <c r="AM12" s="19">
        <f>IF(ISBLANK(AL12),0,(AM$3*(101+(1000* LOG(AL$3,10) )-(1000*LOG(AL12,10)))))</f>
        <v>0</v>
      </c>
      <c r="AN12" s="19"/>
      <c r="AO12" s="19">
        <f>IF(ISBLANK(AN12),0,(AO$3*(101+(1000* LOG(AN$3,10) )-(1000*LOG(AN12,10)))))</f>
        <v>0</v>
      </c>
      <c r="AP12" s="19"/>
      <c r="AQ12" s="19">
        <f>IF(ISBLANK(AP12),0,(AQ$3*(101+(1000* LOG(AP$3,10) )-(1000*LOG(AP12,10)))))</f>
        <v>0</v>
      </c>
      <c r="AR12" s="19"/>
      <c r="AS12" s="19">
        <f>IF(ISBLANK(AR12),0,(AS$3*(101+(1000* LOG(AR$3,10) )-(1000*LOG(AR12,10)))))</f>
        <v>0</v>
      </c>
      <c r="AT12" s="19"/>
      <c r="AU12" s="19">
        <f>IF(ISBLANK(AT12),0,(AU$3*(101+(1000* LOG(AT$3,10) )-(1000*LOG(AT12,10)))))</f>
        <v>0</v>
      </c>
    </row>
    <row r="13" spans="1:47" x14ac:dyDescent="0.2">
      <c r="A13" s="20">
        <v>10</v>
      </c>
      <c r="B13" s="21" t="s">
        <v>74</v>
      </c>
      <c r="C13" s="21" t="s">
        <v>75</v>
      </c>
      <c r="D13" s="20" t="s">
        <v>49</v>
      </c>
      <c r="E13" s="21" t="s">
        <v>71</v>
      </c>
      <c r="F13" s="20">
        <v>2</v>
      </c>
      <c r="G13" s="21" t="s">
        <v>51</v>
      </c>
      <c r="H13" s="20"/>
      <c r="I13" s="22">
        <f>(O13&gt;0)+(Q13&gt;0)+(S13&gt;0)+(U13&gt;0)+(W13&gt;0)+(Y13&gt;0)+(AA13&gt;0)+(AC13&gt;0)+(AE13&gt;0)+(AG13&gt;0)+(AI13&gt;0)+(AK13&gt;0)+(AM13&gt;0)+(AO13&gt;0)+(AQ13&gt;0)+(AS13&gt;0)+(AU13&gt;0)</f>
        <v>4</v>
      </c>
      <c r="J13" s="22">
        <f>SUM(O13, Q13, S13, U13, W13, Y13, AA13, AC13, AE13, AG13, AI13, AK13, AM13, AO13, AQ13, AS13, AU13)</f>
        <v>1855.6017289921688</v>
      </c>
      <c r="K13" s="22">
        <f>SUMPRODUCT(LARGE((O13, Q13, S13, U13, W13, Y13, AA13, AC13, AE13, AG13, AI13, AK13, AM13, AO13, AQ13, AS13, AU13),{1;2;3;4;5}))</f>
        <v>1855.601728992169</v>
      </c>
      <c r="L13" s="22" t="str">
        <f>IF(AND(O13&gt;0,O$2&lt;&gt;F13)+AND(Q13&gt;0,Q$2&lt;&gt;F13)+AND(S13&gt;0,S$2&lt;&gt;F13)+AND(U13&gt;0,U$2&lt;&gt;F13)+AND(W13&gt;0,W$2&lt;&gt;F13)+AND(Y13&gt;0,Y$2&lt;&gt;F13)+AND(AA13&gt;0,AA$2&lt;&gt;F13)+AND(AC13&gt;0,AC$2&lt;&gt;F13)+AND(AE13&gt;0,AE$2&lt;&gt;F13)+AND(AG13&gt;0,AG$2&lt;&gt;F13)+AND(AI13&gt;0,AI$2&lt;&gt;F13)+AND(AK13&gt;0,AK$2&lt;&gt;F13)+AND(AM13&gt;0,AM$2&lt;&gt;F13)+AND(AO13&gt;0,AO$2&lt;&gt;F13)+AND(AQ13&gt;0,AQ$2&lt;&gt;F13)+AND(AS13&gt;0,AS$2&lt;&gt;F13)+AND(AU13&gt;0,AU$2&lt;&gt;F13)&gt;0,"J","")</f>
        <v/>
      </c>
      <c r="M13" s="22">
        <f>IF(L13="J",1.05,1)*K13</f>
        <v>1855.601728992169</v>
      </c>
      <c r="N13" s="22"/>
      <c r="O13" s="22">
        <f>IF(ISBLANK(N13),0,(O$3*(101+(1000* LOG(N$3,10) )-(1000*LOG(N13,10)))))</f>
        <v>0</v>
      </c>
      <c r="P13" s="22"/>
      <c r="Q13" s="22">
        <f>IF(ISBLANK(P13),0,(Q$3*(101+(1000* LOG(P$3,10) )-(1000*LOG(P13,10)))))</f>
        <v>0</v>
      </c>
      <c r="R13" s="22">
        <v>10</v>
      </c>
      <c r="S13" s="22">
        <f>IF(ISBLANK(R13),0,(S$3*(101+(1000* LOG(R$3,10) )-(1000*LOG(R13,10)))))</f>
        <v>142.39268515822482</v>
      </c>
      <c r="T13" s="22"/>
      <c r="U13" s="22">
        <f>IF(ISBLANK(T13),0,(U$3*(101+(1000* LOG(T$3,10) )-(1000*LOG(T13,10)))))</f>
        <v>0</v>
      </c>
      <c r="V13" s="22"/>
      <c r="W13" s="22">
        <f>IF(ISBLANK(V13),0,(W$3*(101+(1000* LOG(V$3,10) )-(1000*LOG(V13,10)))))</f>
        <v>0</v>
      </c>
      <c r="X13" s="22"/>
      <c r="Y13" s="22">
        <f>IF(ISBLANK(X13),0,(Y$3*(101+(1000* LOG(X$3,10) )-(1000*LOG(X13,10)))))</f>
        <v>0</v>
      </c>
      <c r="Z13" s="22">
        <v>4</v>
      </c>
      <c r="AA13" s="22">
        <f>IF(ISBLANK(Z13),0,(AA$3*(101+(1000* LOG(Z$3,10) )-(1000*LOG(Z13,10)))))</f>
        <v>675.03126772771884</v>
      </c>
      <c r="AB13" s="22">
        <v>7</v>
      </c>
      <c r="AC13" s="22">
        <f>IF(ISBLANK(AB13),0,(AC$3*(101+(1000* LOG(AB$3,10) )-(1000*LOG(AB13,10)))))</f>
        <v>556.93195564972427</v>
      </c>
      <c r="AD13" s="22">
        <v>13</v>
      </c>
      <c r="AE13" s="22">
        <f>IF(ISBLANK(AD13),0,(AE$3*(101+(1000* LOG(AD$3,10) )-(1000*LOG(AD13,10)))))</f>
        <v>481.24582045650101</v>
      </c>
      <c r="AF13" s="22"/>
      <c r="AG13" s="22">
        <f>IF(ISBLANK(AF13),0,(AG$3*(101+(1000* LOG(AF$3,10) )-(1000*LOG(AF13,10)))))</f>
        <v>0</v>
      </c>
      <c r="AH13" s="22"/>
      <c r="AI13" s="22">
        <f>IF(ISBLANK(AH13),0,(AI$3*(101+(1000* LOG(AH$3,10) )-(1000*LOG(AH13,10)))))</f>
        <v>0</v>
      </c>
      <c r="AJ13" s="22"/>
      <c r="AK13" s="22">
        <f>IF(ISBLANK(AJ13),0,(AK$3*(101+(1000* LOG(AJ$3,10) )-(1000*LOG(AJ13,10)))))</f>
        <v>0</v>
      </c>
      <c r="AL13" s="22"/>
      <c r="AM13" s="22">
        <f>IF(ISBLANK(AL13),0,(AM$3*(101+(1000* LOG(AL$3,10) )-(1000*LOG(AL13,10)))))</f>
        <v>0</v>
      </c>
      <c r="AN13" s="22"/>
      <c r="AO13" s="22">
        <f>IF(ISBLANK(AN13),0,(AO$3*(101+(1000* LOG(AN$3,10) )-(1000*LOG(AN13,10)))))</f>
        <v>0</v>
      </c>
      <c r="AP13" s="22"/>
      <c r="AQ13" s="22">
        <f>IF(ISBLANK(AP13),0,(AQ$3*(101+(1000* LOG(AP$3,10) )-(1000*LOG(AP13,10)))))</f>
        <v>0</v>
      </c>
      <c r="AR13" s="22"/>
      <c r="AS13" s="22">
        <f>IF(ISBLANK(AR13),0,(AS$3*(101+(1000* LOG(AR$3,10) )-(1000*LOG(AR13,10)))))</f>
        <v>0</v>
      </c>
      <c r="AT13" s="22"/>
      <c r="AU13" s="22">
        <f>IF(ISBLANK(AT13),0,(AU$3*(101+(1000* LOG(AT$3,10) )-(1000*LOG(AT13,10)))))</f>
        <v>0</v>
      </c>
    </row>
    <row r="14" spans="1:47" x14ac:dyDescent="0.2">
      <c r="A14" s="17">
        <v>11</v>
      </c>
      <c r="B14" s="18" t="s">
        <v>76</v>
      </c>
      <c r="C14" s="18" t="s">
        <v>77</v>
      </c>
      <c r="D14" s="17" t="s">
        <v>49</v>
      </c>
      <c r="E14" s="18" t="s">
        <v>78</v>
      </c>
      <c r="F14" s="17">
        <v>1</v>
      </c>
      <c r="G14" s="18" t="s">
        <v>51</v>
      </c>
      <c r="H14" s="17"/>
      <c r="I14" s="19">
        <f>(O14&gt;0)+(Q14&gt;0)+(S14&gt;0)+(U14&gt;0)+(W14&gt;0)+(Y14&gt;0)+(AA14&gt;0)+(AC14&gt;0)+(AE14&gt;0)+(AG14&gt;0)+(AI14&gt;0)+(AK14&gt;0)+(AM14&gt;0)+(AO14&gt;0)+(AQ14&gt;0)+(AS14&gt;0)+(AU14&gt;0)</f>
        <v>2</v>
      </c>
      <c r="J14" s="19">
        <f>SUM(O14, Q14, S14, U14, W14, Y14, AA14, AC14, AE14, AG14, AI14, AK14, AM14, AO14, AQ14, AS14, AU14)</f>
        <v>1655.1984616358359</v>
      </c>
      <c r="K14" s="19">
        <f>SUMPRODUCT(LARGE((O14, Q14, S14, U14, W14, Y14, AA14, AC14, AE14, AG14, AI14, AK14, AM14, AO14, AQ14, AS14, AU14),{1;2;3;4;5}))</f>
        <v>1655.1984616358359</v>
      </c>
      <c r="L14" s="19" t="str">
        <f>IF(AND(O14&gt;0,O$2&lt;&gt;F14)+AND(Q14&gt;0,Q$2&lt;&gt;F14)+AND(S14&gt;0,S$2&lt;&gt;F14)+AND(U14&gt;0,U$2&lt;&gt;F14)+AND(W14&gt;0,W$2&lt;&gt;F14)+AND(Y14&gt;0,Y$2&lt;&gt;F14)+AND(AA14&gt;0,AA$2&lt;&gt;F14)+AND(AC14&gt;0,AC$2&lt;&gt;F14)+AND(AE14&gt;0,AE$2&lt;&gt;F14)+AND(AG14&gt;0,AG$2&lt;&gt;F14)+AND(AI14&gt;0,AI$2&lt;&gt;F14)+AND(AK14&gt;0,AK$2&lt;&gt;F14)+AND(AM14&gt;0,AM$2&lt;&gt;F14)+AND(AO14&gt;0,AO$2&lt;&gt;F14)+AND(AQ14&gt;0,AQ$2&lt;&gt;F14)+AND(AS14&gt;0,AS$2&lt;&gt;F14)+AND(AU14&gt;0,AU$2&lt;&gt;F14)&gt;0,"J","")</f>
        <v>J</v>
      </c>
      <c r="M14" s="19">
        <f>IF(L14="J",1.05,1)*K14</f>
        <v>1737.9583847176277</v>
      </c>
      <c r="N14" s="19"/>
      <c r="O14" s="19">
        <f>IF(ISBLANK(N14),0,(O$3*(101+(1000* LOG(N$3,10) )-(1000*LOG(N14,10)))))</f>
        <v>0</v>
      </c>
      <c r="P14" s="19"/>
      <c r="Q14" s="19">
        <f>IF(ISBLANK(P14),0,(Q$3*(101+(1000* LOG(P$3,10) )-(1000*LOG(P14,10)))))</f>
        <v>0</v>
      </c>
      <c r="R14" s="19"/>
      <c r="S14" s="19">
        <f>IF(ISBLANK(R14),0,(S$3*(101+(1000* LOG(R$3,10) )-(1000*LOG(R14,10)))))</f>
        <v>0</v>
      </c>
      <c r="T14" s="19"/>
      <c r="U14" s="19">
        <f>IF(ISBLANK(T14),0,(U$3*(101+(1000* LOG(T$3,10) )-(1000*LOG(T14,10)))))</f>
        <v>0</v>
      </c>
      <c r="V14" s="19">
        <v>4</v>
      </c>
      <c r="W14" s="19">
        <f>IF(ISBLANK(V14),0,(W$3*(101+(1000* LOG(V$3,10) )-(1000*LOG(V14,10)))))</f>
        <v>754.2125137753435</v>
      </c>
      <c r="X14" s="19"/>
      <c r="Y14" s="19">
        <f>IF(ISBLANK(X14),0,(Y$3*(101+(1000* LOG(X$3,10) )-(1000*LOG(X14,10)))))</f>
        <v>0</v>
      </c>
      <c r="Z14" s="19"/>
      <c r="AA14" s="19">
        <f>IF(ISBLANK(Z14),0,(AA$3*(101+(1000* LOG(Z$3,10) )-(1000*LOG(Z14,10)))))</f>
        <v>0</v>
      </c>
      <c r="AB14" s="19"/>
      <c r="AC14" s="19">
        <f>IF(ISBLANK(AB14),0,(AC$3*(101+(1000* LOG(AB$3,10) )-(1000*LOG(AB14,10)))))</f>
        <v>0</v>
      </c>
      <c r="AD14" s="19">
        <v>6</v>
      </c>
      <c r="AE14" s="19">
        <f>IF(ISBLANK(AD14),0,(AE$3*(101+(1000* LOG(AD$3,10) )-(1000*LOG(AD14,10)))))</f>
        <v>900.9859478604925</v>
      </c>
      <c r="AF14" s="19"/>
      <c r="AG14" s="19">
        <f>IF(ISBLANK(AF14),0,(AG$3*(101+(1000* LOG(AF$3,10) )-(1000*LOG(AF14,10)))))</f>
        <v>0</v>
      </c>
      <c r="AH14" s="19"/>
      <c r="AI14" s="19">
        <f>IF(ISBLANK(AH14),0,(AI$3*(101+(1000* LOG(AH$3,10) )-(1000*LOG(AH14,10)))))</f>
        <v>0</v>
      </c>
      <c r="AJ14" s="19"/>
      <c r="AK14" s="19">
        <f>IF(ISBLANK(AJ14),0,(AK$3*(101+(1000* LOG(AJ$3,10) )-(1000*LOG(AJ14,10)))))</f>
        <v>0</v>
      </c>
      <c r="AL14" s="19"/>
      <c r="AM14" s="19">
        <f>IF(ISBLANK(AL14),0,(AM$3*(101+(1000* LOG(AL$3,10) )-(1000*LOG(AL14,10)))))</f>
        <v>0</v>
      </c>
      <c r="AN14" s="19"/>
      <c r="AO14" s="19">
        <f>IF(ISBLANK(AN14),0,(AO$3*(101+(1000* LOG(AN$3,10) )-(1000*LOG(AN14,10)))))</f>
        <v>0</v>
      </c>
      <c r="AP14" s="19"/>
      <c r="AQ14" s="19">
        <f>IF(ISBLANK(AP14),0,(AQ$3*(101+(1000* LOG(AP$3,10) )-(1000*LOG(AP14,10)))))</f>
        <v>0</v>
      </c>
      <c r="AR14" s="19"/>
      <c r="AS14" s="19">
        <f>IF(ISBLANK(AR14),0,(AS$3*(101+(1000* LOG(AR$3,10) )-(1000*LOG(AR14,10)))))</f>
        <v>0</v>
      </c>
      <c r="AT14" s="19"/>
      <c r="AU14" s="19">
        <f>IF(ISBLANK(AT14),0,(AU$3*(101+(1000* LOG(AT$3,10) )-(1000*LOG(AT14,10)))))</f>
        <v>0</v>
      </c>
    </row>
    <row r="15" spans="1:47" x14ac:dyDescent="0.2">
      <c r="A15" s="20">
        <v>12</v>
      </c>
      <c r="B15" s="21" t="s">
        <v>79</v>
      </c>
      <c r="C15" s="21" t="s">
        <v>80</v>
      </c>
      <c r="D15" s="20" t="s">
        <v>49</v>
      </c>
      <c r="E15" s="21" t="s">
        <v>50</v>
      </c>
      <c r="F15" s="20">
        <v>1</v>
      </c>
      <c r="G15" s="21" t="s">
        <v>51</v>
      </c>
      <c r="H15" s="20"/>
      <c r="I15" s="22">
        <f>(O15&gt;0)+(Q15&gt;0)+(S15&gt;0)+(U15&gt;0)+(W15&gt;0)+(Y15&gt;0)+(AA15&gt;0)+(AC15&gt;0)+(AE15&gt;0)+(AG15&gt;0)+(AI15&gt;0)+(AK15&gt;0)+(AM15&gt;0)+(AO15&gt;0)+(AQ15&gt;0)+(AS15&gt;0)+(AU15&gt;0)</f>
        <v>2</v>
      </c>
      <c r="J15" s="22">
        <f>SUM(O15, Q15, S15, U15, W15, Y15, AA15, AC15, AE15, AG15, AI15, AK15, AM15, AO15, AQ15, AS15, AU15)</f>
        <v>1633.5459475437747</v>
      </c>
      <c r="K15" s="22">
        <f>SUMPRODUCT(LARGE((O15, Q15, S15, U15, W15, Y15, AA15, AC15, AE15, AG15, AI15, AK15, AM15, AO15, AQ15, AS15, AU15),{1;2;3;4;5}))</f>
        <v>1633.5459475437747</v>
      </c>
      <c r="L15" s="22" t="str">
        <f>IF(AND(O15&gt;0,O$2&lt;&gt;F15)+AND(Q15&gt;0,Q$2&lt;&gt;F15)+AND(S15&gt;0,S$2&lt;&gt;F15)+AND(U15&gt;0,U$2&lt;&gt;F15)+AND(W15&gt;0,W$2&lt;&gt;F15)+AND(Y15&gt;0,Y$2&lt;&gt;F15)+AND(AA15&gt;0,AA$2&lt;&gt;F15)+AND(AC15&gt;0,AC$2&lt;&gt;F15)+AND(AE15&gt;0,AE$2&lt;&gt;F15)+AND(AG15&gt;0,AG$2&lt;&gt;F15)+AND(AI15&gt;0,AI$2&lt;&gt;F15)+AND(AK15&gt;0,AK$2&lt;&gt;F15)+AND(AM15&gt;0,AM$2&lt;&gt;F15)+AND(AO15&gt;0,AO$2&lt;&gt;F15)+AND(AQ15&gt;0,AQ$2&lt;&gt;F15)+AND(AS15&gt;0,AS$2&lt;&gt;F15)+AND(AU15&gt;0,AU$2&lt;&gt;F15)&gt;0,"J","")</f>
        <v>J</v>
      </c>
      <c r="M15" s="22">
        <f>IF(L15="J",1.05,1)*K15</f>
        <v>1715.2232449209635</v>
      </c>
      <c r="N15" s="22"/>
      <c r="O15" s="22">
        <f>IF(ISBLANK(N15),0,(O$3*(101+(1000* LOG(N$3,10) )-(1000*LOG(N15,10)))))</f>
        <v>0</v>
      </c>
      <c r="P15" s="22">
        <v>10</v>
      </c>
      <c r="Q15" s="22">
        <f>IF(ISBLANK(P15),0,(Q$3*(101+(1000* LOG(P$3,10) )-(1000*LOG(P15,10)))))</f>
        <v>356.27250510330578</v>
      </c>
      <c r="R15" s="22"/>
      <c r="S15" s="22">
        <f>IF(ISBLANK(R15),0,(S$3*(101+(1000* LOG(R$3,10) )-(1000*LOG(R15,10)))))</f>
        <v>0</v>
      </c>
      <c r="T15" s="22"/>
      <c r="U15" s="22">
        <f>IF(ISBLANK(T15),0,(U$3*(101+(1000* LOG(T$3,10) )-(1000*LOG(T15,10)))))</f>
        <v>0</v>
      </c>
      <c r="V15" s="22"/>
      <c r="W15" s="22">
        <f>IF(ISBLANK(V15),0,(W$3*(101+(1000* LOG(V$3,10) )-(1000*LOG(V15,10)))))</f>
        <v>0</v>
      </c>
      <c r="X15" s="22"/>
      <c r="Y15" s="22">
        <f>IF(ISBLANK(X15),0,(Y$3*(101+(1000* LOG(X$3,10) )-(1000*LOG(X15,10)))))</f>
        <v>0</v>
      </c>
      <c r="Z15" s="22"/>
      <c r="AA15" s="22">
        <f>IF(ISBLANK(Z15),0,(AA$3*(101+(1000* LOG(Z$3,10) )-(1000*LOG(Z15,10)))))</f>
        <v>0</v>
      </c>
      <c r="AB15" s="22"/>
      <c r="AC15" s="22">
        <f>IF(ISBLANK(AB15),0,(AC$3*(101+(1000* LOG(AB$3,10) )-(1000*LOG(AB15,10)))))</f>
        <v>0</v>
      </c>
      <c r="AD15" s="22">
        <v>3</v>
      </c>
      <c r="AE15" s="22">
        <f>IF(ISBLANK(AD15),0,(AE$3*(101+(1000* LOG(AD$3,10) )-(1000*LOG(AD15,10)))))</f>
        <v>1277.2734424404689</v>
      </c>
      <c r="AF15" s="22"/>
      <c r="AG15" s="22">
        <f>IF(ISBLANK(AF15),0,(AG$3*(101+(1000* LOG(AF$3,10) )-(1000*LOG(AF15,10)))))</f>
        <v>0</v>
      </c>
      <c r="AH15" s="22"/>
      <c r="AI15" s="22">
        <f>IF(ISBLANK(AH15),0,(AI$3*(101+(1000* LOG(AH$3,10) )-(1000*LOG(AH15,10)))))</f>
        <v>0</v>
      </c>
      <c r="AJ15" s="22"/>
      <c r="AK15" s="22">
        <f>IF(ISBLANK(AJ15),0,(AK$3*(101+(1000* LOG(AJ$3,10) )-(1000*LOG(AJ15,10)))))</f>
        <v>0</v>
      </c>
      <c r="AL15" s="22"/>
      <c r="AM15" s="22">
        <f>IF(ISBLANK(AL15),0,(AM$3*(101+(1000* LOG(AL$3,10) )-(1000*LOG(AL15,10)))))</f>
        <v>0</v>
      </c>
      <c r="AN15" s="22"/>
      <c r="AO15" s="22">
        <f>IF(ISBLANK(AN15),0,(AO$3*(101+(1000* LOG(AN$3,10) )-(1000*LOG(AN15,10)))))</f>
        <v>0</v>
      </c>
      <c r="AP15" s="22"/>
      <c r="AQ15" s="22">
        <f>IF(ISBLANK(AP15),0,(AQ$3*(101+(1000* LOG(AP$3,10) )-(1000*LOG(AP15,10)))))</f>
        <v>0</v>
      </c>
      <c r="AR15" s="22"/>
      <c r="AS15" s="22">
        <f>IF(ISBLANK(AR15),0,(AS$3*(101+(1000* LOG(AR$3,10) )-(1000*LOG(AR15,10)))))</f>
        <v>0</v>
      </c>
      <c r="AT15" s="22"/>
      <c r="AU15" s="22">
        <f>IF(ISBLANK(AT15),0,(AU$3*(101+(1000* LOG(AT$3,10) )-(1000*LOG(AT15,10)))))</f>
        <v>0</v>
      </c>
    </row>
    <row r="16" spans="1:47" x14ac:dyDescent="0.2">
      <c r="A16" s="17">
        <v>13</v>
      </c>
      <c r="B16" s="18" t="s">
        <v>81</v>
      </c>
      <c r="C16" s="18" t="s">
        <v>82</v>
      </c>
      <c r="D16" s="17" t="s">
        <v>49</v>
      </c>
      <c r="E16" s="18" t="s">
        <v>54</v>
      </c>
      <c r="F16" s="17">
        <v>2</v>
      </c>
      <c r="G16" s="18" t="s">
        <v>55</v>
      </c>
      <c r="H16" s="17"/>
      <c r="I16" s="19">
        <f>(O16&gt;0)+(Q16&gt;0)+(S16&gt;0)+(U16&gt;0)+(W16&gt;0)+(Y16&gt;0)+(AA16&gt;0)+(AC16&gt;0)+(AE16&gt;0)+(AG16&gt;0)+(AI16&gt;0)+(AK16&gt;0)+(AM16&gt;0)+(AO16&gt;0)+(AQ16&gt;0)+(AS16&gt;0)+(AU16&gt;0)</f>
        <v>2</v>
      </c>
      <c r="J16" s="19">
        <f>SUM(O16, Q16, S16, U16, W16, Y16, AA16, AC16, AE16, AG16, AI16, AK16, AM16, AO16, AQ16, AS16, AU16)</f>
        <v>1696.4537112058695</v>
      </c>
      <c r="K16" s="19">
        <f>SUMPRODUCT(LARGE((O16, Q16, S16, U16, W16, Y16, AA16, AC16, AE16, AG16, AI16, AK16, AM16, AO16, AQ16, AS16, AU16),{1;2;3;4;5}))</f>
        <v>1696.4537112058695</v>
      </c>
      <c r="L16" s="19" t="str">
        <f>IF(AND(O16&gt;0,O$2&lt;&gt;F16)+AND(Q16&gt;0,Q$2&lt;&gt;F16)+AND(S16&gt;0,S$2&lt;&gt;F16)+AND(U16&gt;0,U$2&lt;&gt;F16)+AND(W16&gt;0,W$2&lt;&gt;F16)+AND(Y16&gt;0,Y$2&lt;&gt;F16)+AND(AA16&gt;0,AA$2&lt;&gt;F16)+AND(AC16&gt;0,AC$2&lt;&gt;F16)+AND(AE16&gt;0,AE$2&lt;&gt;F16)+AND(AG16&gt;0,AG$2&lt;&gt;F16)+AND(AI16&gt;0,AI$2&lt;&gt;F16)+AND(AK16&gt;0,AK$2&lt;&gt;F16)+AND(AM16&gt;0,AM$2&lt;&gt;F16)+AND(AO16&gt;0,AO$2&lt;&gt;F16)+AND(AQ16&gt;0,AQ$2&lt;&gt;F16)+AND(AS16&gt;0,AS$2&lt;&gt;F16)+AND(AU16&gt;0,AU$2&lt;&gt;F16)&gt;0,"J","")</f>
        <v/>
      </c>
      <c r="M16" s="19">
        <f>IF(L16="J",1.05,1)*K16</f>
        <v>1696.4537112058695</v>
      </c>
      <c r="N16" s="19">
        <v>1</v>
      </c>
      <c r="O16" s="19">
        <f>IF(ISBLANK(N16),0,(O$3*(101+(1000* LOG(N$3,10) )-(1000*LOG(N16,10)))))</f>
        <v>879.15125038364351</v>
      </c>
      <c r="P16" s="19"/>
      <c r="Q16" s="19">
        <f>IF(ISBLANK(P16),0,(Q$3*(101+(1000* LOG(P$3,10) )-(1000*LOG(P16,10)))))</f>
        <v>0</v>
      </c>
      <c r="R16" s="19"/>
      <c r="S16" s="19">
        <f>IF(ISBLANK(R16),0,(S$3*(101+(1000* LOG(R$3,10) )-(1000*LOG(R16,10)))))</f>
        <v>0</v>
      </c>
      <c r="T16" s="19"/>
      <c r="U16" s="19">
        <f>IF(ISBLANK(T16),0,(U$3*(101+(1000* LOG(T$3,10) )-(1000*LOG(T16,10)))))</f>
        <v>0</v>
      </c>
      <c r="V16" s="19"/>
      <c r="W16" s="19">
        <f>IF(ISBLANK(V16),0,(W$3*(101+(1000* LOG(V$3,10) )-(1000*LOG(V16,10)))))</f>
        <v>0</v>
      </c>
      <c r="X16" s="19"/>
      <c r="Y16" s="19">
        <f>IF(ISBLANK(X16),0,(Y$3*(101+(1000* LOG(X$3,10) )-(1000*LOG(X16,10)))))</f>
        <v>0</v>
      </c>
      <c r="Z16" s="19"/>
      <c r="AA16" s="19">
        <f>IF(ISBLANK(Z16),0,(AA$3*(101+(1000* LOG(Z$3,10) )-(1000*LOG(Z16,10)))))</f>
        <v>0</v>
      </c>
      <c r="AB16" s="19"/>
      <c r="AC16" s="19">
        <f>IF(ISBLANK(AB16),0,(AC$3*(101+(1000* LOG(AB$3,10) )-(1000*LOG(AB16,10)))))</f>
        <v>0</v>
      </c>
      <c r="AD16" s="19">
        <v>7</v>
      </c>
      <c r="AE16" s="19">
        <f>IF(ISBLANK(AD16),0,(AE$3*(101+(1000* LOG(AD$3,10) )-(1000*LOG(AD16,10)))))</f>
        <v>817.30246082222595</v>
      </c>
      <c r="AF16" s="19"/>
      <c r="AG16" s="19">
        <f>IF(ISBLANK(AF16),0,(AG$3*(101+(1000* LOG(AF$3,10) )-(1000*LOG(AF16,10)))))</f>
        <v>0</v>
      </c>
      <c r="AH16" s="19"/>
      <c r="AI16" s="19">
        <f>IF(ISBLANK(AH16),0,(AI$3*(101+(1000* LOG(AH$3,10) )-(1000*LOG(AH16,10)))))</f>
        <v>0</v>
      </c>
      <c r="AJ16" s="19"/>
      <c r="AK16" s="19">
        <f>IF(ISBLANK(AJ16),0,(AK$3*(101+(1000* LOG(AJ$3,10) )-(1000*LOG(AJ16,10)))))</f>
        <v>0</v>
      </c>
      <c r="AL16" s="19"/>
      <c r="AM16" s="19">
        <f>IF(ISBLANK(AL16),0,(AM$3*(101+(1000* LOG(AL$3,10) )-(1000*LOG(AL16,10)))))</f>
        <v>0</v>
      </c>
      <c r="AN16" s="19"/>
      <c r="AO16" s="19">
        <f>IF(ISBLANK(AN16),0,(AO$3*(101+(1000* LOG(AN$3,10) )-(1000*LOG(AN16,10)))))</f>
        <v>0</v>
      </c>
      <c r="AP16" s="19"/>
      <c r="AQ16" s="19">
        <f>IF(ISBLANK(AP16),0,(AQ$3*(101+(1000* LOG(AP$3,10) )-(1000*LOG(AP16,10)))))</f>
        <v>0</v>
      </c>
      <c r="AR16" s="19"/>
      <c r="AS16" s="19">
        <f>IF(ISBLANK(AR16),0,(AS$3*(101+(1000* LOG(AR$3,10) )-(1000*LOG(AR16,10)))))</f>
        <v>0</v>
      </c>
      <c r="AT16" s="19"/>
      <c r="AU16" s="19">
        <f>IF(ISBLANK(AT16),0,(AU$3*(101+(1000* LOG(AT$3,10) )-(1000*LOG(AT16,10)))))</f>
        <v>0</v>
      </c>
    </row>
    <row r="17" spans="1:47" x14ac:dyDescent="0.2">
      <c r="A17" s="20">
        <v>14</v>
      </c>
      <c r="B17" s="21" t="s">
        <v>83</v>
      </c>
      <c r="C17" s="21" t="s">
        <v>84</v>
      </c>
      <c r="D17" s="20" t="s">
        <v>49</v>
      </c>
      <c r="E17" s="21" t="s">
        <v>50</v>
      </c>
      <c r="F17" s="20">
        <v>1</v>
      </c>
      <c r="G17" s="21" t="s">
        <v>60</v>
      </c>
      <c r="H17" s="20"/>
      <c r="I17" s="22">
        <f>(O17&gt;0)+(Q17&gt;0)+(S17&gt;0)+(U17&gt;0)+(W17&gt;0)+(Y17&gt;0)+(AA17&gt;0)+(AC17&gt;0)+(AE17&gt;0)+(AG17&gt;0)+(AI17&gt;0)+(AK17&gt;0)+(AM17&gt;0)+(AO17&gt;0)+(AQ17&gt;0)+(AS17&gt;0)+(AU17&gt;0)</f>
        <v>5</v>
      </c>
      <c r="J17" s="22">
        <f>SUM(O17, Q17, S17, U17, W17, Y17, AA17, AC17, AE17, AG17, AI17, AK17, AM17, AO17, AQ17, AS17, AU17)</f>
        <v>1413.0297589808351</v>
      </c>
      <c r="K17" s="22">
        <f>SUMPRODUCT(LARGE((O17, Q17, S17, U17, W17, Y17, AA17, AC17, AE17, AG17, AI17, AK17, AM17, AO17, AQ17, AS17, AU17),{1;2;3;4;5}))</f>
        <v>1413.0297589808351</v>
      </c>
      <c r="L17" s="22" t="str">
        <f>IF(AND(O17&gt;0,O$2&lt;&gt;F17)+AND(Q17&gt;0,Q$2&lt;&gt;F17)+AND(S17&gt;0,S$2&lt;&gt;F17)+AND(U17&gt;0,U$2&lt;&gt;F17)+AND(W17&gt;0,W$2&lt;&gt;F17)+AND(Y17&gt;0,Y$2&lt;&gt;F17)+AND(AA17&gt;0,AA$2&lt;&gt;F17)+AND(AC17&gt;0,AC$2&lt;&gt;F17)+AND(AE17&gt;0,AE$2&lt;&gt;F17)+AND(AG17&gt;0,AG$2&lt;&gt;F17)+AND(AI17&gt;0,AI$2&lt;&gt;F17)+AND(AK17&gt;0,AK$2&lt;&gt;F17)+AND(AM17&gt;0,AM$2&lt;&gt;F17)+AND(AO17&gt;0,AO$2&lt;&gt;F17)+AND(AQ17&gt;0,AQ$2&lt;&gt;F17)+AND(AS17&gt;0,AS$2&lt;&gt;F17)+AND(AU17&gt;0,AU$2&lt;&gt;F17)&gt;0,"J","")</f>
        <v>J</v>
      </c>
      <c r="M17" s="22">
        <f>IF(L17="J",1.05,1)*K17</f>
        <v>1483.681246929877</v>
      </c>
      <c r="N17" s="22"/>
      <c r="O17" s="22">
        <f>IF(ISBLANK(N17),0,(O$3*(101+(1000* LOG(N$3,10) )-(1000*LOG(N17,10)))))</f>
        <v>0</v>
      </c>
      <c r="P17" s="22">
        <v>18</v>
      </c>
      <c r="Q17" s="22">
        <f>IF(ISBLANK(P17),0,(Q$3*(101+(1000* LOG(P$3,10) )-(1000*LOG(P17,10)))))</f>
        <v>101</v>
      </c>
      <c r="R17" s="22">
        <v>4</v>
      </c>
      <c r="S17" s="22">
        <f>IF(ISBLANK(R17),0,(S$3*(101+(1000* LOG(R$3,10) )-(1000*LOG(R17,10)))))</f>
        <v>540.33269383026254</v>
      </c>
      <c r="T17" s="22"/>
      <c r="U17" s="22">
        <f>IF(ISBLANK(T17),0,(U$3*(101+(1000* LOG(T$3,10) )-(1000*LOG(T17,10)))))</f>
        <v>0</v>
      </c>
      <c r="V17" s="22">
        <v>15</v>
      </c>
      <c r="W17" s="22">
        <f>IF(ISBLANK(V17),0,(W$3*(101+(1000* LOG(V$3,10) )-(1000*LOG(V17,10)))))</f>
        <v>180.18124604762465</v>
      </c>
      <c r="X17" s="22"/>
      <c r="Y17" s="22">
        <f>IF(ISBLANK(X17),0,(Y$3*(101+(1000* LOG(X$3,10) )-(1000*LOG(X17,10)))))</f>
        <v>0</v>
      </c>
      <c r="Z17" s="22"/>
      <c r="AA17" s="22">
        <f>IF(ISBLANK(Z17),0,(AA$3*(101+(1000* LOG(Z$3,10) )-(1000*LOG(Z17,10)))))</f>
        <v>0</v>
      </c>
      <c r="AB17" s="22">
        <v>14</v>
      </c>
      <c r="AC17" s="22">
        <f>IF(ISBLANK(AB17),0,(AC$3*(101+(1000* LOG(AB$3,10) )-(1000*LOG(AB17,10)))))</f>
        <v>255.90195998574336</v>
      </c>
      <c r="AD17" s="22">
        <v>17</v>
      </c>
      <c r="AE17" s="22">
        <f>IF(ISBLANK(AD17),0,(AE$3*(101+(1000* LOG(AD$3,10) )-(1000*LOG(AD17,10)))))</f>
        <v>335.61385911720464</v>
      </c>
      <c r="AF17" s="22"/>
      <c r="AG17" s="22">
        <f>IF(ISBLANK(AF17),0,(AG$3*(101+(1000* LOG(AF$3,10) )-(1000*LOG(AF17,10)))))</f>
        <v>0</v>
      </c>
      <c r="AH17" s="22"/>
      <c r="AI17" s="22">
        <f>IF(ISBLANK(AH17),0,(AI$3*(101+(1000* LOG(AH$3,10) )-(1000*LOG(AH17,10)))))</f>
        <v>0</v>
      </c>
      <c r="AJ17" s="22"/>
      <c r="AK17" s="22">
        <f>IF(ISBLANK(AJ17),0,(AK$3*(101+(1000* LOG(AJ$3,10) )-(1000*LOG(AJ17,10)))))</f>
        <v>0</v>
      </c>
      <c r="AL17" s="22"/>
      <c r="AM17" s="22">
        <f>IF(ISBLANK(AL17),0,(AM$3*(101+(1000* LOG(AL$3,10) )-(1000*LOG(AL17,10)))))</f>
        <v>0</v>
      </c>
      <c r="AN17" s="22"/>
      <c r="AO17" s="22">
        <f>IF(ISBLANK(AN17),0,(AO$3*(101+(1000* LOG(AN$3,10) )-(1000*LOG(AN17,10)))))</f>
        <v>0</v>
      </c>
      <c r="AP17" s="22"/>
      <c r="AQ17" s="22">
        <f>IF(ISBLANK(AP17),0,(AQ$3*(101+(1000* LOG(AP$3,10) )-(1000*LOG(AP17,10)))))</f>
        <v>0</v>
      </c>
      <c r="AR17" s="22"/>
      <c r="AS17" s="22">
        <f>IF(ISBLANK(AR17),0,(AS$3*(101+(1000* LOG(AR$3,10) )-(1000*LOG(AR17,10)))))</f>
        <v>0</v>
      </c>
      <c r="AT17" s="22"/>
      <c r="AU17" s="22">
        <f>IF(ISBLANK(AT17),0,(AU$3*(101+(1000* LOG(AT$3,10) )-(1000*LOG(AT17,10)))))</f>
        <v>0</v>
      </c>
    </row>
    <row r="18" spans="1:47" x14ac:dyDescent="0.2">
      <c r="A18" s="17">
        <v>15</v>
      </c>
      <c r="B18" s="18" t="s">
        <v>85</v>
      </c>
      <c r="C18" s="18" t="s">
        <v>86</v>
      </c>
      <c r="D18" s="17" t="s">
        <v>49</v>
      </c>
      <c r="E18" s="18" t="s">
        <v>87</v>
      </c>
      <c r="F18" s="17">
        <v>2</v>
      </c>
      <c r="G18" s="18" t="s">
        <v>55</v>
      </c>
      <c r="H18" s="17"/>
      <c r="I18" s="19">
        <f>(O18&gt;0)+(Q18&gt;0)+(S18&gt;0)+(U18&gt;0)+(W18&gt;0)+(Y18&gt;0)+(AA18&gt;0)+(AC18&gt;0)+(AE18&gt;0)+(AG18&gt;0)+(AI18&gt;0)+(AK18&gt;0)+(AM18&gt;0)+(AO18&gt;0)+(AQ18&gt;0)+(AS18&gt;0)+(AU18&gt;0)</f>
        <v>2</v>
      </c>
      <c r="J18" s="19">
        <f>SUM(O18, Q18, S18, U18, W18, Y18, AA18, AC18, AE18, AG18, AI18, AK18, AM18, AO18, AQ18, AS18, AU18)</f>
        <v>1480.8418783769096</v>
      </c>
      <c r="K18" s="19">
        <f>SUMPRODUCT(LARGE((O18, Q18, S18, U18, W18, Y18, AA18, AC18, AE18, AG18, AI18, AK18, AM18, AO18, AQ18, AS18, AU18),{1;2;3;4;5}))</f>
        <v>1480.8418783769096</v>
      </c>
      <c r="L18" s="19" t="str">
        <f>IF(AND(O18&gt;0,O$2&lt;&gt;F18)+AND(Q18&gt;0,Q$2&lt;&gt;F18)+AND(S18&gt;0,S$2&lt;&gt;F18)+AND(U18&gt;0,U$2&lt;&gt;F18)+AND(W18&gt;0,W$2&lt;&gt;F18)+AND(Y18&gt;0,Y$2&lt;&gt;F18)+AND(AA18&gt;0,AA$2&lt;&gt;F18)+AND(AC18&gt;0,AC$2&lt;&gt;F18)+AND(AE18&gt;0,AE$2&lt;&gt;F18)+AND(AG18&gt;0,AG$2&lt;&gt;F18)+AND(AI18&gt;0,AI$2&lt;&gt;F18)+AND(AK18&gt;0,AK$2&lt;&gt;F18)+AND(AM18&gt;0,AM$2&lt;&gt;F18)+AND(AO18&gt;0,AO$2&lt;&gt;F18)+AND(AQ18&gt;0,AQ$2&lt;&gt;F18)+AND(AS18&gt;0,AS$2&lt;&gt;F18)+AND(AU18&gt;0,AU$2&lt;&gt;F18)&gt;0,"J","")</f>
        <v/>
      </c>
      <c r="M18" s="19">
        <f>IF(L18="J",1.05,1)*K18</f>
        <v>1480.8418783769096</v>
      </c>
      <c r="N18" s="19"/>
      <c r="O18" s="19">
        <f>IF(ISBLANK(N18),0,(O$3*(101+(1000* LOG(N$3,10) )-(1000*LOG(N18,10)))))</f>
        <v>0</v>
      </c>
      <c r="P18" s="19"/>
      <c r="Q18" s="19">
        <f>IF(ISBLANK(P18),0,(Q$3*(101+(1000* LOG(P$3,10) )-(1000*LOG(P18,10)))))</f>
        <v>0</v>
      </c>
      <c r="R18" s="19"/>
      <c r="S18" s="19">
        <f>IF(ISBLANK(R18),0,(S$3*(101+(1000* LOG(R$3,10) )-(1000*LOG(R18,10)))))</f>
        <v>0</v>
      </c>
      <c r="T18" s="19"/>
      <c r="U18" s="19">
        <f>IF(ISBLANK(T18),0,(U$3*(101+(1000* LOG(T$3,10) )-(1000*LOG(T18,10)))))</f>
        <v>0</v>
      </c>
      <c r="V18" s="19"/>
      <c r="W18" s="19">
        <f>IF(ISBLANK(V18),0,(W$3*(101+(1000* LOG(V$3,10) )-(1000*LOG(V18,10)))))</f>
        <v>0</v>
      </c>
      <c r="X18" s="19"/>
      <c r="Y18" s="19">
        <f>IF(ISBLANK(X18),0,(Y$3*(101+(1000* LOG(X$3,10) )-(1000*LOG(X18,10)))))</f>
        <v>0</v>
      </c>
      <c r="Z18" s="19">
        <v>3</v>
      </c>
      <c r="AA18" s="19">
        <f>IF(ISBLANK(Z18),0,(AA$3*(101+(1000* LOG(Z$3,10) )-(1000*LOG(Z18,10)))))</f>
        <v>799.97000433601875</v>
      </c>
      <c r="AB18" s="19"/>
      <c r="AC18" s="19">
        <f>IF(ISBLANK(AB18),0,(AC$3*(101+(1000* LOG(AB$3,10) )-(1000*LOG(AB18,10)))))</f>
        <v>0</v>
      </c>
      <c r="AD18" s="19">
        <v>9</v>
      </c>
      <c r="AE18" s="19">
        <f>IF(ISBLANK(AD18),0,(AE$3*(101+(1000* LOG(AD$3,10) )-(1000*LOG(AD18,10)))))</f>
        <v>680.87187404089082</v>
      </c>
      <c r="AF18" s="19"/>
      <c r="AG18" s="19">
        <f>IF(ISBLANK(AF18),0,(AG$3*(101+(1000* LOG(AF$3,10) )-(1000*LOG(AF18,10)))))</f>
        <v>0</v>
      </c>
      <c r="AH18" s="19"/>
      <c r="AI18" s="19">
        <f>IF(ISBLANK(AH18),0,(AI$3*(101+(1000* LOG(AH$3,10) )-(1000*LOG(AH18,10)))))</f>
        <v>0</v>
      </c>
      <c r="AJ18" s="19"/>
      <c r="AK18" s="19">
        <f>IF(ISBLANK(AJ18),0,(AK$3*(101+(1000* LOG(AJ$3,10) )-(1000*LOG(AJ18,10)))))</f>
        <v>0</v>
      </c>
      <c r="AL18" s="19"/>
      <c r="AM18" s="19">
        <f>IF(ISBLANK(AL18),0,(AM$3*(101+(1000* LOG(AL$3,10) )-(1000*LOG(AL18,10)))))</f>
        <v>0</v>
      </c>
      <c r="AN18" s="19"/>
      <c r="AO18" s="19">
        <f>IF(ISBLANK(AN18),0,(AO$3*(101+(1000* LOG(AN$3,10) )-(1000*LOG(AN18,10)))))</f>
        <v>0</v>
      </c>
      <c r="AP18" s="19"/>
      <c r="AQ18" s="19">
        <f>IF(ISBLANK(AP18),0,(AQ$3*(101+(1000* LOG(AP$3,10) )-(1000*LOG(AP18,10)))))</f>
        <v>0</v>
      </c>
      <c r="AR18" s="19"/>
      <c r="AS18" s="19">
        <f>IF(ISBLANK(AR18),0,(AS$3*(101+(1000* LOG(AR$3,10) )-(1000*LOG(AR18,10)))))</f>
        <v>0</v>
      </c>
      <c r="AT18" s="19"/>
      <c r="AU18" s="19">
        <f>IF(ISBLANK(AT18),0,(AU$3*(101+(1000* LOG(AT$3,10) )-(1000*LOG(AT18,10)))))</f>
        <v>0</v>
      </c>
    </row>
    <row r="19" spans="1:47" x14ac:dyDescent="0.2">
      <c r="A19" s="20">
        <v>16</v>
      </c>
      <c r="B19" s="21" t="s">
        <v>88</v>
      </c>
      <c r="C19" s="21" t="s">
        <v>89</v>
      </c>
      <c r="D19" s="20" t="s">
        <v>49</v>
      </c>
      <c r="E19" s="21" t="s">
        <v>50</v>
      </c>
      <c r="F19" s="20">
        <v>1</v>
      </c>
      <c r="G19" s="21" t="s">
        <v>51</v>
      </c>
      <c r="H19" s="20"/>
      <c r="I19" s="22">
        <f>(O19&gt;0)+(Q19&gt;0)+(S19&gt;0)+(U19&gt;0)+(W19&gt;0)+(Y19&gt;0)+(AA19&gt;0)+(AC19&gt;0)+(AE19&gt;0)+(AG19&gt;0)+(AI19&gt;0)+(AK19&gt;0)+(AM19&gt;0)+(AO19&gt;0)+(AQ19&gt;0)+(AS19&gt;0)+(AU19&gt;0)</f>
        <v>3</v>
      </c>
      <c r="J19" s="22">
        <f>SUM(O19, Q19, S19, U19, W19, Y19, AA19, AC19, AE19, AG19, AI19, AK19, AM19, AO19, AQ19, AS19, AU19)</f>
        <v>1398.8167612001678</v>
      </c>
      <c r="K19" s="22">
        <f>SUMPRODUCT(LARGE((O19, Q19, S19, U19, W19, Y19, AA19, AC19, AE19, AG19, AI19, AK19, AM19, AO19, AQ19, AS19, AU19),{1;2;3;4;5}))</f>
        <v>1398.8167612001675</v>
      </c>
      <c r="L19" s="22" t="str">
        <f>IF(AND(O19&gt;0,O$2&lt;&gt;F19)+AND(Q19&gt;0,Q$2&lt;&gt;F19)+AND(S19&gt;0,S$2&lt;&gt;F19)+AND(U19&gt;0,U$2&lt;&gt;F19)+AND(W19&gt;0,W$2&lt;&gt;F19)+AND(Y19&gt;0,Y$2&lt;&gt;F19)+AND(AA19&gt;0,AA$2&lt;&gt;F19)+AND(AC19&gt;0,AC$2&lt;&gt;F19)+AND(AE19&gt;0,AE$2&lt;&gt;F19)+AND(AG19&gt;0,AG$2&lt;&gt;F19)+AND(AI19&gt;0,AI$2&lt;&gt;F19)+AND(AK19&gt;0,AK$2&lt;&gt;F19)+AND(AM19&gt;0,AM$2&lt;&gt;F19)+AND(AO19&gt;0,AO$2&lt;&gt;F19)+AND(AQ19&gt;0,AQ$2&lt;&gt;F19)+AND(AS19&gt;0,AS$2&lt;&gt;F19)+AND(AU19&gt;0,AU$2&lt;&gt;F19)&gt;0,"J","")</f>
        <v>J</v>
      </c>
      <c r="M19" s="22">
        <f>IF(L19="J",1.05,1)*K19</f>
        <v>1468.757599260176</v>
      </c>
      <c r="N19" s="22"/>
      <c r="O19" s="22">
        <f>IF(ISBLANK(N19),0,(O$3*(101+(1000* LOG(N$3,10) )-(1000*LOG(N19,10)))))</f>
        <v>0</v>
      </c>
      <c r="P19" s="22">
        <v>9</v>
      </c>
      <c r="Q19" s="22">
        <f>IF(ISBLANK(P19),0,(Q$3*(101+(1000* LOG(P$3,10) )-(1000*LOG(P19,10)))))</f>
        <v>402.02999566398091</v>
      </c>
      <c r="R19" s="22"/>
      <c r="S19" s="22">
        <f>IF(ISBLANK(R19),0,(S$3*(101+(1000* LOG(R$3,10) )-(1000*LOG(R19,10)))))</f>
        <v>0</v>
      </c>
      <c r="T19" s="22">
        <v>11</v>
      </c>
      <c r="U19" s="22">
        <f>IF(ISBLANK(T19),0,(U$3*(101+(1000* LOG(T$3,10) )-(1000*LOG(T19,10)))))</f>
        <v>593.22582851574134</v>
      </c>
      <c r="V19" s="22"/>
      <c r="W19" s="22">
        <f>IF(ISBLANK(V19),0,(W$3*(101+(1000* LOG(V$3,10) )-(1000*LOG(V19,10)))))</f>
        <v>0</v>
      </c>
      <c r="X19" s="22"/>
      <c r="Y19" s="22">
        <f>IF(ISBLANK(X19),0,(Y$3*(101+(1000* LOG(X$3,10) )-(1000*LOG(X19,10)))))</f>
        <v>0</v>
      </c>
      <c r="Z19" s="22"/>
      <c r="AA19" s="22">
        <f>IF(ISBLANK(Z19),0,(AA$3*(101+(1000* LOG(Z$3,10) )-(1000*LOG(Z19,10)))))</f>
        <v>0</v>
      </c>
      <c r="AB19" s="22"/>
      <c r="AC19" s="22">
        <f>IF(ISBLANK(AB19),0,(AC$3*(101+(1000* LOG(AB$3,10) )-(1000*LOG(AB19,10)))))</f>
        <v>0</v>
      </c>
      <c r="AD19" s="22">
        <v>15</v>
      </c>
      <c r="AE19" s="22">
        <f>IF(ISBLANK(AD19),0,(AE$3*(101+(1000* LOG(AD$3,10) )-(1000*LOG(AD19,10)))))</f>
        <v>403.56093702044546</v>
      </c>
      <c r="AF19" s="22"/>
      <c r="AG19" s="22">
        <f>IF(ISBLANK(AF19),0,(AG$3*(101+(1000* LOG(AF$3,10) )-(1000*LOG(AF19,10)))))</f>
        <v>0</v>
      </c>
      <c r="AH19" s="22"/>
      <c r="AI19" s="22">
        <f>IF(ISBLANK(AH19),0,(AI$3*(101+(1000* LOG(AH$3,10) )-(1000*LOG(AH19,10)))))</f>
        <v>0</v>
      </c>
      <c r="AJ19" s="22"/>
      <c r="AK19" s="22">
        <f>IF(ISBLANK(AJ19),0,(AK$3*(101+(1000* LOG(AJ$3,10) )-(1000*LOG(AJ19,10)))))</f>
        <v>0</v>
      </c>
      <c r="AL19" s="22"/>
      <c r="AM19" s="22">
        <f>IF(ISBLANK(AL19),0,(AM$3*(101+(1000* LOG(AL$3,10) )-(1000*LOG(AL19,10)))))</f>
        <v>0</v>
      </c>
      <c r="AN19" s="22"/>
      <c r="AO19" s="22">
        <f>IF(ISBLANK(AN19),0,(AO$3*(101+(1000* LOG(AN$3,10) )-(1000*LOG(AN19,10)))))</f>
        <v>0</v>
      </c>
      <c r="AP19" s="22"/>
      <c r="AQ19" s="22">
        <f>IF(ISBLANK(AP19),0,(AQ$3*(101+(1000* LOG(AP$3,10) )-(1000*LOG(AP19,10)))))</f>
        <v>0</v>
      </c>
      <c r="AR19" s="22"/>
      <c r="AS19" s="22">
        <f>IF(ISBLANK(AR19),0,(AS$3*(101+(1000* LOG(AR$3,10) )-(1000*LOG(AR19,10)))))</f>
        <v>0</v>
      </c>
      <c r="AT19" s="22"/>
      <c r="AU19" s="22">
        <f>IF(ISBLANK(AT19),0,(AU$3*(101+(1000* LOG(AT$3,10) )-(1000*LOG(AT19,10)))))</f>
        <v>0</v>
      </c>
    </row>
    <row r="20" spans="1:47" x14ac:dyDescent="0.2">
      <c r="A20" s="17">
        <v>17</v>
      </c>
      <c r="B20" s="18" t="s">
        <v>90</v>
      </c>
      <c r="C20" s="18" t="s">
        <v>91</v>
      </c>
      <c r="D20" s="17" t="s">
        <v>49</v>
      </c>
      <c r="E20" s="18" t="s">
        <v>71</v>
      </c>
      <c r="F20" s="17">
        <v>2</v>
      </c>
      <c r="G20" s="18" t="s">
        <v>55</v>
      </c>
      <c r="H20" s="17"/>
      <c r="I20" s="19">
        <f>(O20&gt;0)+(Q20&gt;0)+(S20&gt;0)+(U20&gt;0)+(W20&gt;0)+(Y20&gt;0)+(AA20&gt;0)+(AC20&gt;0)+(AE20&gt;0)+(AG20&gt;0)+(AI20&gt;0)+(AK20&gt;0)+(AM20&gt;0)+(AO20&gt;0)+(AQ20&gt;0)+(AS20&gt;0)+(AU20&gt;0)</f>
        <v>4</v>
      </c>
      <c r="J20" s="19">
        <f>SUM(O20, Q20, S20, U20, W20, Y20, AA20, AC20, AE20, AG20, AI20, AK20, AM20, AO20, AQ20, AS20, AU20)</f>
        <v>1406.9310854856235</v>
      </c>
      <c r="K20" s="19">
        <f>SUMPRODUCT(LARGE((O20, Q20, S20, U20, W20, Y20, AA20, AC20, AE20, AG20, AI20, AK20, AM20, AO20, AQ20, AS20, AU20),{1;2;3;4;5}))</f>
        <v>1406.9310854856235</v>
      </c>
      <c r="L20" s="19" t="str">
        <f>IF(AND(O20&gt;0,O$2&lt;&gt;F20)+AND(Q20&gt;0,Q$2&lt;&gt;F20)+AND(S20&gt;0,S$2&lt;&gt;F20)+AND(U20&gt;0,U$2&lt;&gt;F20)+AND(W20&gt;0,W$2&lt;&gt;F20)+AND(Y20&gt;0,Y$2&lt;&gt;F20)+AND(AA20&gt;0,AA$2&lt;&gt;F20)+AND(AC20&gt;0,AC$2&lt;&gt;F20)+AND(AE20&gt;0,AE$2&lt;&gt;F20)+AND(AG20&gt;0,AG$2&lt;&gt;F20)+AND(AI20&gt;0,AI$2&lt;&gt;F20)+AND(AK20&gt;0,AK$2&lt;&gt;F20)+AND(AM20&gt;0,AM$2&lt;&gt;F20)+AND(AO20&gt;0,AO$2&lt;&gt;F20)+AND(AQ20&gt;0,AQ$2&lt;&gt;F20)+AND(AS20&gt;0,AS$2&lt;&gt;F20)+AND(AU20&gt;0,AU$2&lt;&gt;F20)&gt;0,"J","")</f>
        <v/>
      </c>
      <c r="M20" s="19">
        <f>IF(L20="J",1.05,1)*K20</f>
        <v>1406.9310854856235</v>
      </c>
      <c r="N20" s="19"/>
      <c r="O20" s="19">
        <f>IF(ISBLANK(N20),0,(O$3*(101+(1000* LOG(N$3,10) )-(1000*LOG(N20,10)))))</f>
        <v>0</v>
      </c>
      <c r="P20" s="19"/>
      <c r="Q20" s="19">
        <f>IF(ISBLANK(P20),0,(Q$3*(101+(1000* LOG(P$3,10) )-(1000*LOG(P20,10)))))</f>
        <v>0</v>
      </c>
      <c r="R20" s="19">
        <v>6</v>
      </c>
      <c r="S20" s="19">
        <f>IF(ISBLANK(R20),0,(S$3*(101+(1000* LOG(R$3,10) )-(1000*LOG(R20,10)))))</f>
        <v>364.24143477458131</v>
      </c>
      <c r="T20" s="19"/>
      <c r="U20" s="19">
        <f>IF(ISBLANK(T20),0,(U$3*(101+(1000* LOG(T$3,10) )-(1000*LOG(T20,10)))))</f>
        <v>0</v>
      </c>
      <c r="V20" s="19"/>
      <c r="W20" s="19">
        <f>IF(ISBLANK(V20),0,(W$3*(101+(1000* LOG(V$3,10) )-(1000*LOG(V20,10)))))</f>
        <v>0</v>
      </c>
      <c r="X20" s="19"/>
      <c r="Y20" s="19">
        <f>IF(ISBLANK(X20),0,(Y$3*(101+(1000* LOG(X$3,10) )-(1000*LOG(X20,10)))))</f>
        <v>0</v>
      </c>
      <c r="Z20" s="19">
        <v>6</v>
      </c>
      <c r="AA20" s="19">
        <f>IF(ISBLANK(Z20),0,(AA$3*(101+(1000* LOG(Z$3,10) )-(1000*LOG(Z20,10)))))</f>
        <v>498.94000867203761</v>
      </c>
      <c r="AB20" s="19">
        <v>12</v>
      </c>
      <c r="AC20" s="19">
        <f>IF(ISBLANK(AB20),0,(AC$3*(101+(1000* LOG(AB$3,10) )-(1000*LOG(AB20,10)))))</f>
        <v>322.84874961635637</v>
      </c>
      <c r="AD20" s="19">
        <v>21</v>
      </c>
      <c r="AE20" s="19">
        <f>IF(ISBLANK(AD20),0,(AE$3*(101+(1000* LOG(AD$3,10) )-(1000*LOG(AD20,10)))))</f>
        <v>220.9008924226481</v>
      </c>
      <c r="AF20" s="19"/>
      <c r="AG20" s="19">
        <f>IF(ISBLANK(AF20),0,(AG$3*(101+(1000* LOG(AF$3,10) )-(1000*LOG(AF20,10)))))</f>
        <v>0</v>
      </c>
      <c r="AH20" s="19"/>
      <c r="AI20" s="19">
        <f>IF(ISBLANK(AH20),0,(AI$3*(101+(1000* LOG(AH$3,10) )-(1000*LOG(AH20,10)))))</f>
        <v>0</v>
      </c>
      <c r="AJ20" s="19"/>
      <c r="AK20" s="19">
        <f>IF(ISBLANK(AJ20),0,(AK$3*(101+(1000* LOG(AJ$3,10) )-(1000*LOG(AJ20,10)))))</f>
        <v>0</v>
      </c>
      <c r="AL20" s="19"/>
      <c r="AM20" s="19">
        <f>IF(ISBLANK(AL20),0,(AM$3*(101+(1000* LOG(AL$3,10) )-(1000*LOG(AL20,10)))))</f>
        <v>0</v>
      </c>
      <c r="AN20" s="19"/>
      <c r="AO20" s="19">
        <f>IF(ISBLANK(AN20),0,(AO$3*(101+(1000* LOG(AN$3,10) )-(1000*LOG(AN20,10)))))</f>
        <v>0</v>
      </c>
      <c r="AP20" s="19"/>
      <c r="AQ20" s="19">
        <f>IF(ISBLANK(AP20),0,(AQ$3*(101+(1000* LOG(AP$3,10) )-(1000*LOG(AP20,10)))))</f>
        <v>0</v>
      </c>
      <c r="AR20" s="19"/>
      <c r="AS20" s="19">
        <f>IF(ISBLANK(AR20),0,(AS$3*(101+(1000* LOG(AR$3,10) )-(1000*LOG(AR20,10)))))</f>
        <v>0</v>
      </c>
      <c r="AT20" s="19"/>
      <c r="AU20" s="19">
        <f>IF(ISBLANK(AT20),0,(AU$3*(101+(1000* LOG(AT$3,10) )-(1000*LOG(AT20,10)))))</f>
        <v>0</v>
      </c>
    </row>
    <row r="21" spans="1:47" x14ac:dyDescent="0.2">
      <c r="A21" s="20">
        <v>18</v>
      </c>
      <c r="B21" s="21" t="s">
        <v>92</v>
      </c>
      <c r="C21" s="21" t="s">
        <v>93</v>
      </c>
      <c r="D21" s="20" t="s">
        <v>49</v>
      </c>
      <c r="E21" s="21" t="s">
        <v>50</v>
      </c>
      <c r="F21" s="20">
        <v>1</v>
      </c>
      <c r="G21" s="21" t="s">
        <v>60</v>
      </c>
      <c r="H21" s="20"/>
      <c r="I21" s="22">
        <f>(O21&gt;0)+(Q21&gt;0)+(S21&gt;0)+(U21&gt;0)+(W21&gt;0)+(Y21&gt;0)+(AA21&gt;0)+(AC21&gt;0)+(AE21&gt;0)+(AG21&gt;0)+(AI21&gt;0)+(AK21&gt;0)+(AM21&gt;0)+(AO21&gt;0)+(AQ21&gt;0)+(AS21&gt;0)+(AU21&gt;0)</f>
        <v>2</v>
      </c>
      <c r="J21" s="22">
        <f>SUM(O21, Q21, S21, U21, W21, Y21, AA21, AC21, AE21, AG21, AI21, AK21, AM21, AO21, AQ21, AS21, AU21)</f>
        <v>1250.889169251614</v>
      </c>
      <c r="K21" s="22">
        <f>SUMPRODUCT(LARGE((O21, Q21, S21, U21, W21, Y21, AA21, AC21, AE21, AG21, AI21, AK21, AM21, AO21, AQ21, AS21, AU21),{1;2;3;4;5}))</f>
        <v>1250.889169251614</v>
      </c>
      <c r="L21" s="22" t="str">
        <f>IF(AND(O21&gt;0,O$2&lt;&gt;F21)+AND(Q21&gt;0,Q$2&lt;&gt;F21)+AND(S21&gt;0,S$2&lt;&gt;F21)+AND(U21&gt;0,U$2&lt;&gt;F21)+AND(W21&gt;0,W$2&lt;&gt;F21)+AND(Y21&gt;0,Y$2&lt;&gt;F21)+AND(AA21&gt;0,AA$2&lt;&gt;F21)+AND(AC21&gt;0,AC$2&lt;&gt;F21)+AND(AE21&gt;0,AE$2&lt;&gt;F21)+AND(AG21&gt;0,AG$2&lt;&gt;F21)+AND(AI21&gt;0,AI$2&lt;&gt;F21)+AND(AK21&gt;0,AK$2&lt;&gt;F21)+AND(AM21&gt;0,AM$2&lt;&gt;F21)+AND(AO21&gt;0,AO$2&lt;&gt;F21)+AND(AQ21&gt;0,AQ$2&lt;&gt;F21)+AND(AS21&gt;0,AS$2&lt;&gt;F21)+AND(AU21&gt;0,AU$2&lt;&gt;F21)&gt;0,"J","")</f>
        <v>J</v>
      </c>
      <c r="M21" s="22">
        <f>IF(L21="J",1.05,1)*K21</f>
        <v>1313.4336277141947</v>
      </c>
      <c r="N21" s="22"/>
      <c r="O21" s="22">
        <f>IF(ISBLANK(N21),0,(O$3*(101+(1000* LOG(N$3,10) )-(1000*LOG(N21,10)))))</f>
        <v>0</v>
      </c>
      <c r="P21" s="22">
        <v>2</v>
      </c>
      <c r="Q21" s="22">
        <f>IF(ISBLANK(P21),0,(Q$3*(101+(1000* LOG(P$3,10) )-(1000*LOG(P21,10)))))</f>
        <v>1055.2425094393247</v>
      </c>
      <c r="R21" s="22"/>
      <c r="S21" s="22">
        <f>IF(ISBLANK(R21),0,(S$3*(101+(1000* LOG(R$3,10) )-(1000*LOG(R21,10)))))</f>
        <v>0</v>
      </c>
      <c r="T21" s="22"/>
      <c r="U21" s="22">
        <f>IF(ISBLANK(T21),0,(U$3*(101+(1000* LOG(T$3,10) )-(1000*LOG(T21,10)))))</f>
        <v>0</v>
      </c>
      <c r="V21" s="22"/>
      <c r="W21" s="22">
        <f>IF(ISBLANK(V21),0,(W$3*(101+(1000* LOG(V$3,10) )-(1000*LOG(V21,10)))))</f>
        <v>0</v>
      </c>
      <c r="X21" s="22"/>
      <c r="Y21" s="22">
        <f>IF(ISBLANK(X21),0,(Y$3*(101+(1000* LOG(X$3,10) )-(1000*LOG(X21,10)))))</f>
        <v>0</v>
      </c>
      <c r="Z21" s="22"/>
      <c r="AA21" s="22">
        <f>IF(ISBLANK(Z21),0,(AA$3*(101+(1000* LOG(Z$3,10) )-(1000*LOG(Z21,10)))))</f>
        <v>0</v>
      </c>
      <c r="AB21" s="22"/>
      <c r="AC21" s="22">
        <f>IF(ISBLANK(AB21),0,(AC$3*(101+(1000* LOG(AB$3,10) )-(1000*LOG(AB21,10)))))</f>
        <v>0</v>
      </c>
      <c r="AD21" s="22">
        <v>22</v>
      </c>
      <c r="AE21" s="22">
        <f>IF(ISBLANK(AD21),0,(AE$3*(101+(1000* LOG(AD$3,10) )-(1000*LOG(AD21,10)))))</f>
        <v>195.64665981228927</v>
      </c>
      <c r="AF21" s="22"/>
      <c r="AG21" s="22">
        <f>IF(ISBLANK(AF21),0,(AG$3*(101+(1000* LOG(AF$3,10) )-(1000*LOG(AF21,10)))))</f>
        <v>0</v>
      </c>
      <c r="AH21" s="22"/>
      <c r="AI21" s="22">
        <f>IF(ISBLANK(AH21),0,(AI$3*(101+(1000* LOG(AH$3,10) )-(1000*LOG(AH21,10)))))</f>
        <v>0</v>
      </c>
      <c r="AJ21" s="22"/>
      <c r="AK21" s="22">
        <f>IF(ISBLANK(AJ21),0,(AK$3*(101+(1000* LOG(AJ$3,10) )-(1000*LOG(AJ21,10)))))</f>
        <v>0</v>
      </c>
      <c r="AL21" s="22"/>
      <c r="AM21" s="22">
        <f>IF(ISBLANK(AL21),0,(AM$3*(101+(1000* LOG(AL$3,10) )-(1000*LOG(AL21,10)))))</f>
        <v>0</v>
      </c>
      <c r="AN21" s="22"/>
      <c r="AO21" s="22">
        <f>IF(ISBLANK(AN21),0,(AO$3*(101+(1000* LOG(AN$3,10) )-(1000*LOG(AN21,10)))))</f>
        <v>0</v>
      </c>
      <c r="AP21" s="22"/>
      <c r="AQ21" s="22">
        <f>IF(ISBLANK(AP21),0,(AQ$3*(101+(1000* LOG(AP$3,10) )-(1000*LOG(AP21,10)))))</f>
        <v>0</v>
      </c>
      <c r="AR21" s="22"/>
      <c r="AS21" s="22">
        <f>IF(ISBLANK(AR21),0,(AS$3*(101+(1000* LOG(AR$3,10) )-(1000*LOG(AR21,10)))))</f>
        <v>0</v>
      </c>
      <c r="AT21" s="22"/>
      <c r="AU21" s="22">
        <f>IF(ISBLANK(AT21),0,(AU$3*(101+(1000* LOG(AT$3,10) )-(1000*LOG(AT21,10)))))</f>
        <v>0</v>
      </c>
    </row>
    <row r="22" spans="1:47" x14ac:dyDescent="0.2">
      <c r="A22" s="17">
        <v>19</v>
      </c>
      <c r="B22" s="18" t="s">
        <v>94</v>
      </c>
      <c r="C22" s="18" t="s">
        <v>95</v>
      </c>
      <c r="D22" s="17" t="s">
        <v>49</v>
      </c>
      <c r="E22" s="18" t="s">
        <v>71</v>
      </c>
      <c r="F22" s="17">
        <v>2</v>
      </c>
      <c r="G22" s="18" t="s">
        <v>55</v>
      </c>
      <c r="H22" s="17"/>
      <c r="I22" s="19">
        <f>(O22&gt;0)+(Q22&gt;0)+(S22&gt;0)+(U22&gt;0)+(W22&gt;0)+(Y22&gt;0)+(AA22&gt;0)+(AC22&gt;0)+(AE22&gt;0)+(AG22&gt;0)+(AI22&gt;0)+(AK22&gt;0)+(AM22&gt;0)+(AO22&gt;0)+(AQ22&gt;0)+(AS22&gt;0)+(AU22&gt;0)</f>
        <v>1</v>
      </c>
      <c r="J22" s="19">
        <f>SUM(O22, Q22, S22, U22, W22, Y22, AA22, AC22, AE22, AG22, AI22, AK22, AM22, AO22, AQ22, AS22, AU22)</f>
        <v>1277.0912590556811</v>
      </c>
      <c r="K22" s="19">
        <f>SUMPRODUCT(LARGE((O22, Q22, S22, U22, W22, Y22, AA22, AC22, AE22, AG22, AI22, AK22, AM22, AO22, AQ22, AS22, AU22),{1;2;3;4;5}))</f>
        <v>1277.0912590556811</v>
      </c>
      <c r="L22" s="19" t="str">
        <f>IF(AND(O22&gt;0,O$2&lt;&gt;F22)+AND(Q22&gt;0,Q$2&lt;&gt;F22)+AND(S22&gt;0,S$2&lt;&gt;F22)+AND(U22&gt;0,U$2&lt;&gt;F22)+AND(W22&gt;0,W$2&lt;&gt;F22)+AND(Y22&gt;0,Y$2&lt;&gt;F22)+AND(AA22&gt;0,AA$2&lt;&gt;F22)+AND(AC22&gt;0,AC$2&lt;&gt;F22)+AND(AE22&gt;0,AE$2&lt;&gt;F22)+AND(AG22&gt;0,AG$2&lt;&gt;F22)+AND(AI22&gt;0,AI$2&lt;&gt;F22)+AND(AK22&gt;0,AK$2&lt;&gt;F22)+AND(AM22&gt;0,AM$2&lt;&gt;F22)+AND(AO22&gt;0,AO$2&lt;&gt;F22)+AND(AQ22&gt;0,AQ$2&lt;&gt;F22)+AND(AS22&gt;0,AS$2&lt;&gt;F22)+AND(AU22&gt;0,AU$2&lt;&gt;F22)&gt;0,"J","")</f>
        <v/>
      </c>
      <c r="M22" s="19">
        <f>IF(L22="J",1.05,1)*K22</f>
        <v>1277.0912590556811</v>
      </c>
      <c r="N22" s="19"/>
      <c r="O22" s="19">
        <f>IF(ISBLANK(N22),0,(O$3*(101+(1000* LOG(N$3,10) )-(1000*LOG(N22,10)))))</f>
        <v>0</v>
      </c>
      <c r="P22" s="19"/>
      <c r="Q22" s="19">
        <f>IF(ISBLANK(P22),0,(Q$3*(101+(1000* LOG(P$3,10) )-(1000*LOG(P22,10)))))</f>
        <v>0</v>
      </c>
      <c r="R22" s="19"/>
      <c r="S22" s="19">
        <f>IF(ISBLANK(R22),0,(S$3*(101+(1000* LOG(R$3,10) )-(1000*LOG(R22,10)))))</f>
        <v>0</v>
      </c>
      <c r="T22" s="19"/>
      <c r="U22" s="19">
        <f>IF(ISBLANK(T22),0,(U$3*(101+(1000* LOG(T$3,10) )-(1000*LOG(T22,10)))))</f>
        <v>0</v>
      </c>
      <c r="V22" s="19"/>
      <c r="W22" s="19">
        <f>IF(ISBLANK(V22),0,(W$3*(101+(1000* LOG(V$3,10) )-(1000*LOG(V22,10)))))</f>
        <v>0</v>
      </c>
      <c r="X22" s="19"/>
      <c r="Y22" s="19">
        <f>IF(ISBLANK(X22),0,(Y$3*(101+(1000* LOG(X$3,10) )-(1000*LOG(X22,10)))))</f>
        <v>0</v>
      </c>
      <c r="Z22" s="19">
        <v>1</v>
      </c>
      <c r="AA22" s="19">
        <f>IF(ISBLANK(Z22),0,(AA$3*(101+(1000* LOG(Z$3,10) )-(1000*LOG(Z22,10)))))</f>
        <v>1277.0912590556811</v>
      </c>
      <c r="AB22" s="19"/>
      <c r="AC22" s="19">
        <f>IF(ISBLANK(AB22),0,(AC$3*(101+(1000* LOG(AB$3,10) )-(1000*LOG(AB22,10)))))</f>
        <v>0</v>
      </c>
      <c r="AD22" s="19"/>
      <c r="AE22" s="19">
        <f>IF(ISBLANK(AD22),0,(AE$3*(101+(1000* LOG(AD$3,10) )-(1000*LOG(AD22,10)))))</f>
        <v>0</v>
      </c>
      <c r="AF22" s="19"/>
      <c r="AG22" s="19">
        <f>IF(ISBLANK(AF22),0,(AG$3*(101+(1000* LOG(AF$3,10) )-(1000*LOG(AF22,10)))))</f>
        <v>0</v>
      </c>
      <c r="AH22" s="19"/>
      <c r="AI22" s="19">
        <f>IF(ISBLANK(AH22),0,(AI$3*(101+(1000* LOG(AH$3,10) )-(1000*LOG(AH22,10)))))</f>
        <v>0</v>
      </c>
      <c r="AJ22" s="19"/>
      <c r="AK22" s="19">
        <f>IF(ISBLANK(AJ22),0,(AK$3*(101+(1000* LOG(AJ$3,10) )-(1000*LOG(AJ22,10)))))</f>
        <v>0</v>
      </c>
      <c r="AL22" s="19"/>
      <c r="AM22" s="19">
        <f>IF(ISBLANK(AL22),0,(AM$3*(101+(1000* LOG(AL$3,10) )-(1000*LOG(AL22,10)))))</f>
        <v>0</v>
      </c>
      <c r="AN22" s="19"/>
      <c r="AO22" s="19">
        <f>IF(ISBLANK(AN22),0,(AO$3*(101+(1000* LOG(AN$3,10) )-(1000*LOG(AN22,10)))))</f>
        <v>0</v>
      </c>
      <c r="AP22" s="19"/>
      <c r="AQ22" s="19">
        <f>IF(ISBLANK(AP22),0,(AQ$3*(101+(1000* LOG(AP$3,10) )-(1000*LOG(AP22,10)))))</f>
        <v>0</v>
      </c>
      <c r="AR22" s="19"/>
      <c r="AS22" s="19">
        <f>IF(ISBLANK(AR22),0,(AS$3*(101+(1000* LOG(AR$3,10) )-(1000*LOG(AR22,10)))))</f>
        <v>0</v>
      </c>
      <c r="AT22" s="19"/>
      <c r="AU22" s="19">
        <f>IF(ISBLANK(AT22),0,(AU$3*(101+(1000* LOG(AT$3,10) )-(1000*LOG(AT22,10)))))</f>
        <v>0</v>
      </c>
    </row>
    <row r="23" spans="1:47" x14ac:dyDescent="0.2">
      <c r="A23" s="20">
        <v>20</v>
      </c>
      <c r="B23" s="21" t="s">
        <v>96</v>
      </c>
      <c r="C23" s="21" t="s">
        <v>97</v>
      </c>
      <c r="D23" s="20" t="s">
        <v>49</v>
      </c>
      <c r="E23" s="21" t="s">
        <v>87</v>
      </c>
      <c r="F23" s="20">
        <v>2</v>
      </c>
      <c r="G23" s="21" t="s">
        <v>55</v>
      </c>
      <c r="H23" s="20"/>
      <c r="I23" s="22">
        <f>(O23&gt;0)+(Q23&gt;0)+(S23&gt;0)+(U23&gt;0)+(W23&gt;0)+(Y23&gt;0)+(AA23&gt;0)+(AC23&gt;0)+(AE23&gt;0)+(AG23&gt;0)+(AI23&gt;0)+(AK23&gt;0)+(AM23&gt;0)+(AO23&gt;0)+(AQ23&gt;0)+(AS23&gt;0)+(AU23&gt;0)</f>
        <v>5</v>
      </c>
      <c r="J23" s="22">
        <f>SUM(O23, Q23, S23, U23, W23, Y23, AA23, AC23, AE23, AG23, AI23, AK23, AM23, AO23, AQ23, AS23, AU23)</f>
        <v>1170.5232205628845</v>
      </c>
      <c r="K23" s="22">
        <f>SUMPRODUCT(LARGE((O23, Q23, S23, U23, W23, Y23, AA23, AC23, AE23, AG23, AI23, AK23, AM23, AO23, AQ23, AS23, AU23),{1;2;3;4;5}))</f>
        <v>1170.5232205628845</v>
      </c>
      <c r="L23" s="22" t="str">
        <f>IF(AND(O23&gt;0,O$2&lt;&gt;F23)+AND(Q23&gt;0,Q$2&lt;&gt;F23)+AND(S23&gt;0,S$2&lt;&gt;F23)+AND(U23&gt;0,U$2&lt;&gt;F23)+AND(W23&gt;0,W$2&lt;&gt;F23)+AND(Y23&gt;0,Y$2&lt;&gt;F23)+AND(AA23&gt;0,AA$2&lt;&gt;F23)+AND(AC23&gt;0,AC$2&lt;&gt;F23)+AND(AE23&gt;0,AE$2&lt;&gt;F23)+AND(AG23&gt;0,AG$2&lt;&gt;F23)+AND(AI23&gt;0,AI$2&lt;&gt;F23)+AND(AK23&gt;0,AK$2&lt;&gt;F23)+AND(AM23&gt;0,AM$2&lt;&gt;F23)+AND(AO23&gt;0,AO$2&lt;&gt;F23)+AND(AQ23&gt;0,AQ$2&lt;&gt;F23)+AND(AS23&gt;0,AS$2&lt;&gt;F23)+AND(AU23&gt;0,AU$2&lt;&gt;F23)&gt;0,"J","")</f>
        <v>J</v>
      </c>
      <c r="M23" s="22">
        <f>IF(L23="J",1.05,1)*K23</f>
        <v>1229.0493815910288</v>
      </c>
      <c r="N23" s="22">
        <v>6</v>
      </c>
      <c r="O23" s="22">
        <f>IF(ISBLANK(N23),0,(O$3*(101+(1000* LOG(N$3,10) )-(1000*LOG(N23,10)))))</f>
        <v>101</v>
      </c>
      <c r="P23" s="22">
        <v>14</v>
      </c>
      <c r="Q23" s="22">
        <f>IF(ISBLANK(P23),0,(Q$3*(101+(1000* LOG(P$3,10) )-(1000*LOG(P23,10)))))</f>
        <v>210.14446942506811</v>
      </c>
      <c r="R23" s="22"/>
      <c r="S23" s="22">
        <f>IF(ISBLANK(R23),0,(S$3*(101+(1000* LOG(R$3,10) )-(1000*LOG(R23,10)))))</f>
        <v>0</v>
      </c>
      <c r="T23" s="22"/>
      <c r="U23" s="22">
        <f>IF(ISBLANK(T23),0,(U$3*(101+(1000* LOG(T$3,10) )-(1000*LOG(T23,10)))))</f>
        <v>0</v>
      </c>
      <c r="V23" s="22">
        <v>14</v>
      </c>
      <c r="W23" s="22">
        <f>IF(ISBLANK(V23),0,(W$3*(101+(1000* LOG(V$3,10) )-(1000*LOG(V23,10)))))</f>
        <v>210.14446942506811</v>
      </c>
      <c r="X23" s="22"/>
      <c r="Y23" s="22">
        <f>IF(ISBLANK(X23),0,(Y$3*(101+(1000* LOG(X$3,10) )-(1000*LOG(X23,10)))))</f>
        <v>0</v>
      </c>
      <c r="Z23" s="22">
        <v>8</v>
      </c>
      <c r="AA23" s="22">
        <f>IF(ISBLANK(Z23),0,(AA$3*(101+(1000* LOG(Z$3,10) )-(1000*LOG(Z23,10)))))</f>
        <v>374.0012720637377</v>
      </c>
      <c r="AB23" s="22"/>
      <c r="AC23" s="22">
        <f>IF(ISBLANK(AB23),0,(AC$3*(101+(1000* LOG(AB$3,10) )-(1000*LOG(AB23,10)))))</f>
        <v>0</v>
      </c>
      <c r="AD23" s="22">
        <v>19</v>
      </c>
      <c r="AE23" s="22">
        <f>IF(ISBLANK(AD23),0,(AE$3*(101+(1000* LOG(AD$3,10) )-(1000*LOG(AD23,10)))))</f>
        <v>275.23300964901068</v>
      </c>
      <c r="AF23" s="22"/>
      <c r="AG23" s="22">
        <f>IF(ISBLANK(AF23),0,(AG$3*(101+(1000* LOG(AF$3,10) )-(1000*LOG(AF23,10)))))</f>
        <v>0</v>
      </c>
      <c r="AH23" s="22"/>
      <c r="AI23" s="22">
        <f>IF(ISBLANK(AH23),0,(AI$3*(101+(1000* LOG(AH$3,10) )-(1000*LOG(AH23,10)))))</f>
        <v>0</v>
      </c>
      <c r="AJ23" s="22"/>
      <c r="AK23" s="22">
        <f>IF(ISBLANK(AJ23),0,(AK$3*(101+(1000* LOG(AJ$3,10) )-(1000*LOG(AJ23,10)))))</f>
        <v>0</v>
      </c>
      <c r="AL23" s="22"/>
      <c r="AM23" s="22">
        <f>IF(ISBLANK(AL23),0,(AM$3*(101+(1000* LOG(AL$3,10) )-(1000*LOG(AL23,10)))))</f>
        <v>0</v>
      </c>
      <c r="AN23" s="22"/>
      <c r="AO23" s="22">
        <f>IF(ISBLANK(AN23),0,(AO$3*(101+(1000* LOG(AN$3,10) )-(1000*LOG(AN23,10)))))</f>
        <v>0</v>
      </c>
      <c r="AP23" s="22"/>
      <c r="AQ23" s="22">
        <f>IF(ISBLANK(AP23),0,(AQ$3*(101+(1000* LOG(AP$3,10) )-(1000*LOG(AP23,10)))))</f>
        <v>0</v>
      </c>
      <c r="AR23" s="22"/>
      <c r="AS23" s="22">
        <f>IF(ISBLANK(AR23),0,(AS$3*(101+(1000* LOG(AR$3,10) )-(1000*LOG(AR23,10)))))</f>
        <v>0</v>
      </c>
      <c r="AT23" s="22"/>
      <c r="AU23" s="22">
        <f>IF(ISBLANK(AT23),0,(AU$3*(101+(1000* LOG(AT$3,10) )-(1000*LOG(AT23,10)))))</f>
        <v>0</v>
      </c>
    </row>
    <row r="24" spans="1:47" x14ac:dyDescent="0.2">
      <c r="A24" s="17">
        <v>21</v>
      </c>
      <c r="B24" s="18" t="s">
        <v>98</v>
      </c>
      <c r="C24" s="18" t="s">
        <v>99</v>
      </c>
      <c r="D24" s="17" t="s">
        <v>49</v>
      </c>
      <c r="E24" s="18" t="s">
        <v>54</v>
      </c>
      <c r="F24" s="17">
        <v>2</v>
      </c>
      <c r="G24" s="18" t="s">
        <v>51</v>
      </c>
      <c r="H24" s="17"/>
      <c r="I24" s="19">
        <f>(O24&gt;0)+(Q24&gt;0)+(S24&gt;0)+(U24&gt;0)+(W24&gt;0)+(Y24&gt;0)+(AA24&gt;0)+(AC24&gt;0)+(AE24&gt;0)+(AG24&gt;0)+(AI24&gt;0)+(AK24&gt;0)+(AM24&gt;0)+(AO24&gt;0)+(AQ24&gt;0)+(AS24&gt;0)+(AU24&gt;0)</f>
        <v>3</v>
      </c>
      <c r="J24" s="19">
        <f>SUM(O24, Q24, S24, U24, W24, Y24, AA24, AC24, AE24, AG24, AI24, AK24, AM24, AO24, AQ24, AS24, AU24)</f>
        <v>1193.5514261025437</v>
      </c>
      <c r="K24" s="19">
        <f>SUMPRODUCT(LARGE((O24, Q24, S24, U24, W24, Y24, AA24, AC24, AE24, AG24, AI24, AK24, AM24, AO24, AQ24, AS24, AU24),{1;2;3;4;5}))</f>
        <v>1193.5514261025437</v>
      </c>
      <c r="L24" s="19" t="str">
        <f>IF(AND(O24&gt;0,O$2&lt;&gt;F24)+AND(Q24&gt;0,Q$2&lt;&gt;F24)+AND(S24&gt;0,S$2&lt;&gt;F24)+AND(U24&gt;0,U$2&lt;&gt;F24)+AND(W24&gt;0,W$2&lt;&gt;F24)+AND(Y24&gt;0,Y$2&lt;&gt;F24)+AND(AA24&gt;0,AA$2&lt;&gt;F24)+AND(AC24&gt;0,AC$2&lt;&gt;F24)+AND(AE24&gt;0,AE$2&lt;&gt;F24)+AND(AG24&gt;0,AG$2&lt;&gt;F24)+AND(AI24&gt;0,AI$2&lt;&gt;F24)+AND(AK24&gt;0,AK$2&lt;&gt;F24)+AND(AM24&gt;0,AM$2&lt;&gt;F24)+AND(AO24&gt;0,AO$2&lt;&gt;F24)+AND(AQ24&gt;0,AQ$2&lt;&gt;F24)+AND(AS24&gt;0,AS$2&lt;&gt;F24)+AND(AU24&gt;0,AU$2&lt;&gt;F24)&gt;0,"J","")</f>
        <v/>
      </c>
      <c r="M24" s="19">
        <f>IF(L24="J",1.05,1)*K24</f>
        <v>1193.5514261025437</v>
      </c>
      <c r="N24" s="19"/>
      <c r="O24" s="19">
        <f>IF(ISBLANK(N24),0,(O$3*(101+(1000* LOG(N$3,10) )-(1000*LOG(N24,10)))))</f>
        <v>0</v>
      </c>
      <c r="P24" s="19"/>
      <c r="Q24" s="19">
        <f>IF(ISBLANK(P24),0,(Q$3*(101+(1000* LOG(P$3,10) )-(1000*LOG(P24,10)))))</f>
        <v>0</v>
      </c>
      <c r="R24" s="19">
        <v>5</v>
      </c>
      <c r="S24" s="19">
        <f>IF(ISBLANK(R24),0,(S$3*(101+(1000* LOG(R$3,10) )-(1000*LOG(R24,10)))))</f>
        <v>443.42268082220608</v>
      </c>
      <c r="T24" s="19"/>
      <c r="U24" s="19">
        <f>IF(ISBLANK(T24),0,(U$3*(101+(1000* LOG(T$3,10) )-(1000*LOG(T24,10)))))</f>
        <v>0</v>
      </c>
      <c r="V24" s="19"/>
      <c r="W24" s="19">
        <f>IF(ISBLANK(V24),0,(W$3*(101+(1000* LOG(V$3,10) )-(1000*LOG(V24,10)))))</f>
        <v>0</v>
      </c>
      <c r="X24" s="19"/>
      <c r="Y24" s="19">
        <f>IF(ISBLANK(X24),0,(Y$3*(101+(1000* LOG(X$3,10) )-(1000*LOG(X24,10)))))</f>
        <v>0</v>
      </c>
      <c r="Z24" s="19"/>
      <c r="AA24" s="19">
        <f>IF(ISBLANK(Z24),0,(AA$3*(101+(1000* LOG(Z$3,10) )-(1000*LOG(Z24,10)))))</f>
        <v>0</v>
      </c>
      <c r="AB24" s="19">
        <v>6</v>
      </c>
      <c r="AC24" s="19">
        <f>IF(ISBLANK(AB24),0,(AC$3*(101+(1000* LOG(AB$3,10) )-(1000*LOG(AB24,10)))))</f>
        <v>623.87874528033751</v>
      </c>
      <c r="AD24" s="19">
        <v>25</v>
      </c>
      <c r="AE24" s="19">
        <f>IF(ISBLANK(AD24),0,(AE$3*(101+(1000* LOG(AD$3,10) )-(1000*LOG(AD24,10)))))</f>
        <v>126.25</v>
      </c>
      <c r="AF24" s="19"/>
      <c r="AG24" s="19">
        <f>IF(ISBLANK(AF24),0,(AG$3*(101+(1000* LOG(AF$3,10) )-(1000*LOG(AF24,10)))))</f>
        <v>0</v>
      </c>
      <c r="AH24" s="19"/>
      <c r="AI24" s="19">
        <f>IF(ISBLANK(AH24),0,(AI$3*(101+(1000* LOG(AH$3,10) )-(1000*LOG(AH24,10)))))</f>
        <v>0</v>
      </c>
      <c r="AJ24" s="19"/>
      <c r="AK24" s="19">
        <f>IF(ISBLANK(AJ24),0,(AK$3*(101+(1000* LOG(AJ$3,10) )-(1000*LOG(AJ24,10)))))</f>
        <v>0</v>
      </c>
      <c r="AL24" s="19"/>
      <c r="AM24" s="19">
        <f>IF(ISBLANK(AL24),0,(AM$3*(101+(1000* LOG(AL$3,10) )-(1000*LOG(AL24,10)))))</f>
        <v>0</v>
      </c>
      <c r="AN24" s="19"/>
      <c r="AO24" s="19">
        <f>IF(ISBLANK(AN24),0,(AO$3*(101+(1000* LOG(AN$3,10) )-(1000*LOG(AN24,10)))))</f>
        <v>0</v>
      </c>
      <c r="AP24" s="19"/>
      <c r="AQ24" s="19">
        <f>IF(ISBLANK(AP24),0,(AQ$3*(101+(1000* LOG(AP$3,10) )-(1000*LOG(AP24,10)))))</f>
        <v>0</v>
      </c>
      <c r="AR24" s="19"/>
      <c r="AS24" s="19">
        <f>IF(ISBLANK(AR24),0,(AS$3*(101+(1000* LOG(AR$3,10) )-(1000*LOG(AR24,10)))))</f>
        <v>0</v>
      </c>
      <c r="AT24" s="19"/>
      <c r="AU24" s="19">
        <f>IF(ISBLANK(AT24),0,(AU$3*(101+(1000* LOG(AT$3,10) )-(1000*LOG(AT24,10)))))</f>
        <v>0</v>
      </c>
    </row>
    <row r="25" spans="1:47" x14ac:dyDescent="0.2">
      <c r="A25" s="20">
        <v>22</v>
      </c>
      <c r="B25" s="21" t="s">
        <v>100</v>
      </c>
      <c r="C25" s="21" t="s">
        <v>101</v>
      </c>
      <c r="D25" s="20" t="s">
        <v>49</v>
      </c>
      <c r="E25" s="21" t="s">
        <v>50</v>
      </c>
      <c r="F25" s="20">
        <v>1</v>
      </c>
      <c r="G25" s="21" t="s">
        <v>51</v>
      </c>
      <c r="H25" s="20"/>
      <c r="I25" s="22">
        <f>(O25&gt;0)+(Q25&gt;0)+(S25&gt;0)+(U25&gt;0)+(W25&gt;0)+(Y25&gt;0)+(AA25&gt;0)+(AC25&gt;0)+(AE25&gt;0)+(AG25&gt;0)+(AI25&gt;0)+(AK25&gt;0)+(AM25&gt;0)+(AO25&gt;0)+(AQ25&gt;0)+(AS25&gt;0)+(AU25&gt;0)</f>
        <v>2</v>
      </c>
      <c r="J25" s="22">
        <f>SUM(O25, Q25, S25, U25, W25, Y25, AA25, AC25, AE25, AG25, AI25, AK25, AM25, AO25, AQ25, AS25, AU25)</f>
        <v>1031.3037728310246</v>
      </c>
      <c r="K25" s="22">
        <f>SUMPRODUCT(LARGE((O25, Q25, S25, U25, W25, Y25, AA25, AC25, AE25, AG25, AI25, AK25, AM25, AO25, AQ25, AS25, AU25),{1;2;3;4;5}))</f>
        <v>1031.3037728310246</v>
      </c>
      <c r="L25" s="22" t="str">
        <f>IF(AND(O25&gt;0,O$2&lt;&gt;F25)+AND(Q25&gt;0,Q$2&lt;&gt;F25)+AND(S25&gt;0,S$2&lt;&gt;F25)+AND(U25&gt;0,U$2&lt;&gt;F25)+AND(W25&gt;0,W$2&lt;&gt;F25)+AND(Y25&gt;0,Y$2&lt;&gt;F25)+AND(AA25&gt;0,AA$2&lt;&gt;F25)+AND(AC25&gt;0,AC$2&lt;&gt;F25)+AND(AE25&gt;0,AE$2&lt;&gt;F25)+AND(AG25&gt;0,AG$2&lt;&gt;F25)+AND(AI25&gt;0,AI$2&lt;&gt;F25)+AND(AK25&gt;0,AK$2&lt;&gt;F25)+AND(AM25&gt;0,AM$2&lt;&gt;F25)+AND(AO25&gt;0,AO$2&lt;&gt;F25)+AND(AQ25&gt;0,AQ$2&lt;&gt;F25)+AND(AS25&gt;0,AS$2&lt;&gt;F25)+AND(AU25&gt;0,AU$2&lt;&gt;F25)&gt;0,"J","")</f>
        <v/>
      </c>
      <c r="M25" s="22">
        <f>IF(L25="J",1.05,1)*K25</f>
        <v>1031.3037728310246</v>
      </c>
      <c r="N25" s="22"/>
      <c r="O25" s="22">
        <f>IF(ISBLANK(N25),0,(O$3*(101+(1000* LOG(N$3,10) )-(1000*LOG(N25,10)))))</f>
        <v>0</v>
      </c>
      <c r="P25" s="22">
        <v>8</v>
      </c>
      <c r="Q25" s="22">
        <f>IF(ISBLANK(P25),0,(Q$3*(101+(1000* LOG(P$3,10) )-(1000*LOG(P25,10)))))</f>
        <v>453.18251811136236</v>
      </c>
      <c r="R25" s="22"/>
      <c r="S25" s="22">
        <f>IF(ISBLANK(R25),0,(S$3*(101+(1000* LOG(R$3,10) )-(1000*LOG(R25,10)))))</f>
        <v>0</v>
      </c>
      <c r="T25" s="22"/>
      <c r="U25" s="22">
        <f>IF(ISBLANK(T25),0,(U$3*(101+(1000* LOG(T$3,10) )-(1000*LOG(T25,10)))))</f>
        <v>0</v>
      </c>
      <c r="V25" s="22">
        <v>6</v>
      </c>
      <c r="W25" s="22">
        <f>IF(ISBLANK(V25),0,(W$3*(101+(1000* LOG(V$3,10) )-(1000*LOG(V25,10)))))</f>
        <v>578.12125471966226</v>
      </c>
      <c r="X25" s="22"/>
      <c r="Y25" s="22">
        <f>IF(ISBLANK(X25),0,(Y$3*(101+(1000* LOG(X$3,10) )-(1000*LOG(X25,10)))))</f>
        <v>0</v>
      </c>
      <c r="Z25" s="22"/>
      <c r="AA25" s="22">
        <f>IF(ISBLANK(Z25),0,(AA$3*(101+(1000* LOG(Z$3,10) )-(1000*LOG(Z25,10)))))</f>
        <v>0</v>
      </c>
      <c r="AB25" s="22"/>
      <c r="AC25" s="22">
        <f>IF(ISBLANK(AB25),0,(AC$3*(101+(1000* LOG(AB$3,10) )-(1000*LOG(AB25,10)))))</f>
        <v>0</v>
      </c>
      <c r="AD25" s="22"/>
      <c r="AE25" s="22">
        <f>IF(ISBLANK(AD25),0,(AE$3*(101+(1000* LOG(AD$3,10) )-(1000*LOG(AD25,10)))))</f>
        <v>0</v>
      </c>
      <c r="AF25" s="22"/>
      <c r="AG25" s="22">
        <f>IF(ISBLANK(AF25),0,(AG$3*(101+(1000* LOG(AF$3,10) )-(1000*LOG(AF25,10)))))</f>
        <v>0</v>
      </c>
      <c r="AH25" s="22"/>
      <c r="AI25" s="22">
        <f>IF(ISBLANK(AH25),0,(AI$3*(101+(1000* LOG(AH$3,10) )-(1000*LOG(AH25,10)))))</f>
        <v>0</v>
      </c>
      <c r="AJ25" s="22"/>
      <c r="AK25" s="22">
        <f>IF(ISBLANK(AJ25),0,(AK$3*(101+(1000* LOG(AJ$3,10) )-(1000*LOG(AJ25,10)))))</f>
        <v>0</v>
      </c>
      <c r="AL25" s="22"/>
      <c r="AM25" s="22">
        <f>IF(ISBLANK(AL25),0,(AM$3*(101+(1000* LOG(AL$3,10) )-(1000*LOG(AL25,10)))))</f>
        <v>0</v>
      </c>
      <c r="AN25" s="22"/>
      <c r="AO25" s="22">
        <f>IF(ISBLANK(AN25),0,(AO$3*(101+(1000* LOG(AN$3,10) )-(1000*LOG(AN25,10)))))</f>
        <v>0</v>
      </c>
      <c r="AP25" s="22"/>
      <c r="AQ25" s="22">
        <f>IF(ISBLANK(AP25),0,(AQ$3*(101+(1000* LOG(AP$3,10) )-(1000*LOG(AP25,10)))))</f>
        <v>0</v>
      </c>
      <c r="AR25" s="22"/>
      <c r="AS25" s="22">
        <f>IF(ISBLANK(AR25),0,(AS$3*(101+(1000* LOG(AR$3,10) )-(1000*LOG(AR25,10)))))</f>
        <v>0</v>
      </c>
      <c r="AT25" s="22"/>
      <c r="AU25" s="22">
        <f>IF(ISBLANK(AT25),0,(AU$3*(101+(1000* LOG(AT$3,10) )-(1000*LOG(AT25,10)))))</f>
        <v>0</v>
      </c>
    </row>
    <row r="26" spans="1:47" x14ac:dyDescent="0.2">
      <c r="A26" s="17">
        <v>23</v>
      </c>
      <c r="B26" s="18" t="s">
        <v>102</v>
      </c>
      <c r="C26" s="18" t="s">
        <v>103</v>
      </c>
      <c r="D26" s="17" t="s">
        <v>49</v>
      </c>
      <c r="E26" s="18" t="s">
        <v>78</v>
      </c>
      <c r="F26" s="17">
        <v>1</v>
      </c>
      <c r="G26" s="18" t="s">
        <v>55</v>
      </c>
      <c r="H26" s="17"/>
      <c r="I26" s="19">
        <f>(O26&gt;0)+(Q26&gt;0)+(S26&gt;0)+(U26&gt;0)+(W26&gt;0)+(Y26&gt;0)+(AA26&gt;0)+(AC26&gt;0)+(AE26&gt;0)+(AG26&gt;0)+(AI26&gt;0)+(AK26&gt;0)+(AM26&gt;0)+(AO26&gt;0)+(AQ26&gt;0)+(AS26&gt;0)+(AU26&gt;0)</f>
        <v>3</v>
      </c>
      <c r="J26" s="19">
        <f>SUM(O26, Q26, S26, U26, W26, Y26, AA26, AC26, AE26, AG26, AI26, AK26, AM26, AO26, AQ26, AS26, AU26)</f>
        <v>943.72680222728354</v>
      </c>
      <c r="K26" s="19">
        <f>SUMPRODUCT(LARGE((O26, Q26, S26, U26, W26, Y26, AA26, AC26, AE26, AG26, AI26, AK26, AM26, AO26, AQ26, AS26, AU26),{1;2;3;4;5}))</f>
        <v>943.72680222728354</v>
      </c>
      <c r="L26" s="19" t="str">
        <f>IF(AND(O26&gt;0,O$2&lt;&gt;F26)+AND(Q26&gt;0,Q$2&lt;&gt;F26)+AND(S26&gt;0,S$2&lt;&gt;F26)+AND(U26&gt;0,U$2&lt;&gt;F26)+AND(W26&gt;0,W$2&lt;&gt;F26)+AND(Y26&gt;0,Y$2&lt;&gt;F26)+AND(AA26&gt;0,AA$2&lt;&gt;F26)+AND(AC26&gt;0,AC$2&lt;&gt;F26)+AND(AE26&gt;0,AE$2&lt;&gt;F26)+AND(AG26&gt;0,AG$2&lt;&gt;F26)+AND(AI26&gt;0,AI$2&lt;&gt;F26)+AND(AK26&gt;0,AK$2&lt;&gt;F26)+AND(AM26&gt;0,AM$2&lt;&gt;F26)+AND(AO26&gt;0,AO$2&lt;&gt;F26)+AND(AQ26&gt;0,AQ$2&lt;&gt;F26)+AND(AS26&gt;0,AS$2&lt;&gt;F26)+AND(AU26&gt;0,AU$2&lt;&gt;F26)&gt;0,"J","")</f>
        <v>J</v>
      </c>
      <c r="M26" s="19">
        <f>IF(L26="J",1.05,1)*K26</f>
        <v>990.91314233864773</v>
      </c>
      <c r="N26" s="19"/>
      <c r="O26" s="19">
        <f>IF(ISBLANK(N26),0,(O$3*(101+(1000* LOG(N$3,10) )-(1000*LOG(N26,10)))))</f>
        <v>0</v>
      </c>
      <c r="P26" s="19"/>
      <c r="Q26" s="19">
        <f>IF(ISBLANK(P26),0,(Q$3*(101+(1000* LOG(P$3,10) )-(1000*LOG(P26,10)))))</f>
        <v>0</v>
      </c>
      <c r="R26" s="19"/>
      <c r="S26" s="19">
        <f>IF(ISBLANK(R26),0,(S$3*(101+(1000* LOG(R$3,10) )-(1000*LOG(R26,10)))))</f>
        <v>0</v>
      </c>
      <c r="T26" s="19"/>
      <c r="U26" s="19">
        <f>IF(ISBLANK(T26),0,(U$3*(101+(1000* LOG(T$3,10) )-(1000*LOG(T26,10)))))</f>
        <v>0</v>
      </c>
      <c r="V26" s="19">
        <v>13</v>
      </c>
      <c r="W26" s="19">
        <f>IF(ISBLANK(V26),0,(W$3*(101+(1000* LOG(V$3,10) )-(1000*LOG(V26,10)))))</f>
        <v>242.32915279646909</v>
      </c>
      <c r="X26" s="19"/>
      <c r="Y26" s="19">
        <f>IF(ISBLANK(X26),0,(Y$3*(101+(1000* LOG(X$3,10) )-(1000*LOG(X26,10)))))</f>
        <v>0</v>
      </c>
      <c r="Z26" s="19">
        <v>5</v>
      </c>
      <c r="AA26" s="19">
        <f>IF(ISBLANK(Z26),0,(AA$3*(101+(1000* LOG(Z$3,10) )-(1000*LOG(Z26,10)))))</f>
        <v>578.12125471966237</v>
      </c>
      <c r="AB26" s="19">
        <v>19</v>
      </c>
      <c r="AC26" s="19">
        <f>IF(ISBLANK(AB26),0,(AC$3*(101+(1000* LOG(AB$3,10) )-(1000*LOG(AB26,10)))))</f>
        <v>123.27639471115208</v>
      </c>
      <c r="AD26" s="19"/>
      <c r="AE26" s="19">
        <f>IF(ISBLANK(AD26),0,(AE$3*(101+(1000* LOG(AD$3,10) )-(1000*LOG(AD26,10)))))</f>
        <v>0</v>
      </c>
      <c r="AF26" s="19"/>
      <c r="AG26" s="19">
        <f>IF(ISBLANK(AF26),0,(AG$3*(101+(1000* LOG(AF$3,10) )-(1000*LOG(AF26,10)))))</f>
        <v>0</v>
      </c>
      <c r="AH26" s="19"/>
      <c r="AI26" s="19">
        <f>IF(ISBLANK(AH26),0,(AI$3*(101+(1000* LOG(AH$3,10) )-(1000*LOG(AH26,10)))))</f>
        <v>0</v>
      </c>
      <c r="AJ26" s="19"/>
      <c r="AK26" s="19">
        <f>IF(ISBLANK(AJ26),0,(AK$3*(101+(1000* LOG(AJ$3,10) )-(1000*LOG(AJ26,10)))))</f>
        <v>0</v>
      </c>
      <c r="AL26" s="19"/>
      <c r="AM26" s="19">
        <f>IF(ISBLANK(AL26),0,(AM$3*(101+(1000* LOG(AL$3,10) )-(1000*LOG(AL26,10)))))</f>
        <v>0</v>
      </c>
      <c r="AN26" s="19"/>
      <c r="AO26" s="19">
        <f>IF(ISBLANK(AN26),0,(AO$3*(101+(1000* LOG(AN$3,10) )-(1000*LOG(AN26,10)))))</f>
        <v>0</v>
      </c>
      <c r="AP26" s="19"/>
      <c r="AQ26" s="19">
        <f>IF(ISBLANK(AP26),0,(AQ$3*(101+(1000* LOG(AP$3,10) )-(1000*LOG(AP26,10)))))</f>
        <v>0</v>
      </c>
      <c r="AR26" s="19"/>
      <c r="AS26" s="19">
        <f>IF(ISBLANK(AR26),0,(AS$3*(101+(1000* LOG(AR$3,10) )-(1000*LOG(AR26,10)))))</f>
        <v>0</v>
      </c>
      <c r="AT26" s="19"/>
      <c r="AU26" s="19">
        <f>IF(ISBLANK(AT26),0,(AU$3*(101+(1000* LOG(AT$3,10) )-(1000*LOG(AT26,10)))))</f>
        <v>0</v>
      </c>
    </row>
    <row r="27" spans="1:47" x14ac:dyDescent="0.2">
      <c r="A27" s="20">
        <v>24</v>
      </c>
      <c r="B27" s="21" t="s">
        <v>104</v>
      </c>
      <c r="C27" s="21" t="s">
        <v>105</v>
      </c>
      <c r="D27" s="20" t="s">
        <v>49</v>
      </c>
      <c r="E27" s="21" t="s">
        <v>50</v>
      </c>
      <c r="F27" s="20">
        <v>1</v>
      </c>
      <c r="G27" s="21" t="s">
        <v>51</v>
      </c>
      <c r="H27" s="20"/>
      <c r="I27" s="22">
        <f>(O27&gt;0)+(Q27&gt;0)+(S27&gt;0)+(U27&gt;0)+(W27&gt;0)+(Y27&gt;0)+(AA27&gt;0)+(AC27&gt;0)+(AE27&gt;0)+(AG27&gt;0)+(AI27&gt;0)+(AK27&gt;0)+(AM27&gt;0)+(AO27&gt;0)+(AQ27&gt;0)+(AS27&gt;0)+(AU27&gt;0)</f>
        <v>1</v>
      </c>
      <c r="J27" s="22">
        <f>SUM(O27, Q27, S27, U27, W27, Y27, AA27, AC27, AE27, AG27, AI27, AK27, AM27, AO27, AQ27, AS27, AU27)</f>
        <v>879.1512503836434</v>
      </c>
      <c r="K27" s="22">
        <f>SUMPRODUCT(LARGE((O27, Q27, S27, U27, W27, Y27, AA27, AC27, AE27, AG27, AI27, AK27, AM27, AO27, AQ27, AS27, AU27),{1;2;3;4;5}))</f>
        <v>879.1512503836434</v>
      </c>
      <c r="L27" s="22" t="str">
        <f>IF(AND(O27&gt;0,O$2&lt;&gt;F27)+AND(Q27&gt;0,Q$2&lt;&gt;F27)+AND(S27&gt;0,S$2&lt;&gt;F27)+AND(U27&gt;0,U$2&lt;&gt;F27)+AND(W27&gt;0,W$2&lt;&gt;F27)+AND(Y27&gt;0,Y$2&lt;&gt;F27)+AND(AA27&gt;0,AA$2&lt;&gt;F27)+AND(AC27&gt;0,AC$2&lt;&gt;F27)+AND(AE27&gt;0,AE$2&lt;&gt;F27)+AND(AG27&gt;0,AG$2&lt;&gt;F27)+AND(AI27&gt;0,AI$2&lt;&gt;F27)+AND(AK27&gt;0,AK$2&lt;&gt;F27)+AND(AM27&gt;0,AM$2&lt;&gt;F27)+AND(AO27&gt;0,AO$2&lt;&gt;F27)+AND(AQ27&gt;0,AQ$2&lt;&gt;F27)+AND(AS27&gt;0,AS$2&lt;&gt;F27)+AND(AU27&gt;0,AU$2&lt;&gt;F27)&gt;0,"J","")</f>
        <v/>
      </c>
      <c r="M27" s="22">
        <f>IF(L27="J",1.05,1)*K27</f>
        <v>879.1512503836434</v>
      </c>
      <c r="N27" s="22"/>
      <c r="O27" s="22">
        <f>IF(ISBLANK(N27),0,(O$3*(101+(1000* LOG(N$3,10) )-(1000*LOG(N27,10)))))</f>
        <v>0</v>
      </c>
      <c r="P27" s="22">
        <v>3</v>
      </c>
      <c r="Q27" s="22">
        <f>IF(ISBLANK(P27),0,(Q$3*(101+(1000* LOG(P$3,10) )-(1000*LOG(P27,10)))))</f>
        <v>879.1512503836434</v>
      </c>
      <c r="R27" s="22"/>
      <c r="S27" s="22">
        <f>IF(ISBLANK(R27),0,(S$3*(101+(1000* LOG(R$3,10) )-(1000*LOG(R27,10)))))</f>
        <v>0</v>
      </c>
      <c r="T27" s="22"/>
      <c r="U27" s="22">
        <f>IF(ISBLANK(T27),0,(U$3*(101+(1000* LOG(T$3,10) )-(1000*LOG(T27,10)))))</f>
        <v>0</v>
      </c>
      <c r="V27" s="22"/>
      <c r="W27" s="22">
        <f>IF(ISBLANK(V27),0,(W$3*(101+(1000* LOG(V$3,10) )-(1000*LOG(V27,10)))))</f>
        <v>0</v>
      </c>
      <c r="X27" s="22"/>
      <c r="Y27" s="22">
        <f>IF(ISBLANK(X27),0,(Y$3*(101+(1000* LOG(X$3,10) )-(1000*LOG(X27,10)))))</f>
        <v>0</v>
      </c>
      <c r="Z27" s="22"/>
      <c r="AA27" s="22">
        <f>IF(ISBLANK(Z27),0,(AA$3*(101+(1000* LOG(Z$3,10) )-(1000*LOG(Z27,10)))))</f>
        <v>0</v>
      </c>
      <c r="AB27" s="22"/>
      <c r="AC27" s="22">
        <f>IF(ISBLANK(AB27),0,(AC$3*(101+(1000* LOG(AB$3,10) )-(1000*LOG(AB27,10)))))</f>
        <v>0</v>
      </c>
      <c r="AD27" s="22"/>
      <c r="AE27" s="22">
        <f>IF(ISBLANK(AD27),0,(AE$3*(101+(1000* LOG(AD$3,10) )-(1000*LOG(AD27,10)))))</f>
        <v>0</v>
      </c>
      <c r="AF27" s="22"/>
      <c r="AG27" s="22">
        <f>IF(ISBLANK(AF27),0,(AG$3*(101+(1000* LOG(AF$3,10) )-(1000*LOG(AF27,10)))))</f>
        <v>0</v>
      </c>
      <c r="AH27" s="22"/>
      <c r="AI27" s="22">
        <f>IF(ISBLANK(AH27),0,(AI$3*(101+(1000* LOG(AH$3,10) )-(1000*LOG(AH27,10)))))</f>
        <v>0</v>
      </c>
      <c r="AJ27" s="22"/>
      <c r="AK27" s="22">
        <f>IF(ISBLANK(AJ27),0,(AK$3*(101+(1000* LOG(AJ$3,10) )-(1000*LOG(AJ27,10)))))</f>
        <v>0</v>
      </c>
      <c r="AL27" s="22"/>
      <c r="AM27" s="22">
        <f>IF(ISBLANK(AL27),0,(AM$3*(101+(1000* LOG(AL$3,10) )-(1000*LOG(AL27,10)))))</f>
        <v>0</v>
      </c>
      <c r="AN27" s="22"/>
      <c r="AO27" s="22">
        <f>IF(ISBLANK(AN27),0,(AO$3*(101+(1000* LOG(AN$3,10) )-(1000*LOG(AN27,10)))))</f>
        <v>0</v>
      </c>
      <c r="AP27" s="22"/>
      <c r="AQ27" s="22">
        <f>IF(ISBLANK(AP27),0,(AQ$3*(101+(1000* LOG(AP$3,10) )-(1000*LOG(AP27,10)))))</f>
        <v>0</v>
      </c>
      <c r="AR27" s="22"/>
      <c r="AS27" s="22">
        <f>IF(ISBLANK(AR27),0,(AS$3*(101+(1000* LOG(AR$3,10) )-(1000*LOG(AR27,10)))))</f>
        <v>0</v>
      </c>
      <c r="AT27" s="22"/>
      <c r="AU27" s="22">
        <f>IF(ISBLANK(AT27),0,(AU$3*(101+(1000* LOG(AT$3,10) )-(1000*LOG(AT27,10)))))</f>
        <v>0</v>
      </c>
    </row>
    <row r="28" spans="1:47" x14ac:dyDescent="0.2">
      <c r="A28" s="17">
        <v>24</v>
      </c>
      <c r="B28" s="18" t="s">
        <v>106</v>
      </c>
      <c r="C28" s="18" t="s">
        <v>107</v>
      </c>
      <c r="D28" s="17" t="s">
        <v>49</v>
      </c>
      <c r="E28" s="18" t="s">
        <v>78</v>
      </c>
      <c r="F28" s="17">
        <v>1</v>
      </c>
      <c r="G28" s="18" t="s">
        <v>51</v>
      </c>
      <c r="H28" s="17"/>
      <c r="I28" s="19">
        <f>(O28&gt;0)+(Q28&gt;0)+(S28&gt;0)+(U28&gt;0)+(W28&gt;0)+(Y28&gt;0)+(AA28&gt;0)+(AC28&gt;0)+(AE28&gt;0)+(AG28&gt;0)+(AI28&gt;0)+(AK28&gt;0)+(AM28&gt;0)+(AO28&gt;0)+(AQ28&gt;0)+(AS28&gt;0)+(AU28&gt;0)</f>
        <v>1</v>
      </c>
      <c r="J28" s="19">
        <f>SUM(O28, Q28, S28, U28, W28, Y28, AA28, AC28, AE28, AG28, AI28, AK28, AM28, AO28, AQ28, AS28, AU28)</f>
        <v>879.1512503836434</v>
      </c>
      <c r="K28" s="19">
        <f>SUMPRODUCT(LARGE((O28, Q28, S28, U28, W28, Y28, AA28, AC28, AE28, AG28, AI28, AK28, AM28, AO28, AQ28, AS28, AU28),{1;2;3;4;5}))</f>
        <v>879.1512503836434</v>
      </c>
      <c r="L28" s="19" t="str">
        <f>IF(AND(O28&gt;0,O$2&lt;&gt;F28)+AND(Q28&gt;0,Q$2&lt;&gt;F28)+AND(S28&gt;0,S$2&lt;&gt;F28)+AND(U28&gt;0,U$2&lt;&gt;F28)+AND(W28&gt;0,W$2&lt;&gt;F28)+AND(Y28&gt;0,Y$2&lt;&gt;F28)+AND(AA28&gt;0,AA$2&lt;&gt;F28)+AND(AC28&gt;0,AC$2&lt;&gt;F28)+AND(AE28&gt;0,AE$2&lt;&gt;F28)+AND(AG28&gt;0,AG$2&lt;&gt;F28)+AND(AI28&gt;0,AI$2&lt;&gt;F28)+AND(AK28&gt;0,AK$2&lt;&gt;F28)+AND(AM28&gt;0,AM$2&lt;&gt;F28)+AND(AO28&gt;0,AO$2&lt;&gt;F28)+AND(AQ28&gt;0,AQ$2&lt;&gt;F28)+AND(AS28&gt;0,AS$2&lt;&gt;F28)+AND(AU28&gt;0,AU$2&lt;&gt;F28)&gt;0,"J","")</f>
        <v/>
      </c>
      <c r="M28" s="19">
        <f>IF(L28="J",1.05,1)*K28</f>
        <v>879.1512503836434</v>
      </c>
      <c r="N28" s="19"/>
      <c r="O28" s="19">
        <f>IF(ISBLANK(N28),0,(O$3*(101+(1000* LOG(N$3,10) )-(1000*LOG(N28,10)))))</f>
        <v>0</v>
      </c>
      <c r="P28" s="19"/>
      <c r="Q28" s="19">
        <f>IF(ISBLANK(P28),0,(Q$3*(101+(1000* LOG(P$3,10) )-(1000*LOG(P28,10)))))</f>
        <v>0</v>
      </c>
      <c r="R28" s="19"/>
      <c r="S28" s="19">
        <f>IF(ISBLANK(R28),0,(S$3*(101+(1000* LOG(R$3,10) )-(1000*LOG(R28,10)))))</f>
        <v>0</v>
      </c>
      <c r="T28" s="19"/>
      <c r="U28" s="19">
        <f>IF(ISBLANK(T28),0,(U$3*(101+(1000* LOG(T$3,10) )-(1000*LOG(T28,10)))))</f>
        <v>0</v>
      </c>
      <c r="V28" s="19">
        <v>3</v>
      </c>
      <c r="W28" s="19">
        <f>IF(ISBLANK(V28),0,(W$3*(101+(1000* LOG(V$3,10) )-(1000*LOG(V28,10)))))</f>
        <v>879.1512503836434</v>
      </c>
      <c r="X28" s="19"/>
      <c r="Y28" s="19">
        <f>IF(ISBLANK(X28),0,(Y$3*(101+(1000* LOG(X$3,10) )-(1000*LOG(X28,10)))))</f>
        <v>0</v>
      </c>
      <c r="Z28" s="19"/>
      <c r="AA28" s="19">
        <f>IF(ISBLANK(Z28),0,(AA$3*(101+(1000* LOG(Z$3,10) )-(1000*LOG(Z28,10)))))</f>
        <v>0</v>
      </c>
      <c r="AB28" s="19"/>
      <c r="AC28" s="19">
        <f>IF(ISBLANK(AB28),0,(AC$3*(101+(1000* LOG(AB$3,10) )-(1000*LOG(AB28,10)))))</f>
        <v>0</v>
      </c>
      <c r="AD28" s="19"/>
      <c r="AE28" s="19">
        <f>IF(ISBLANK(AD28),0,(AE$3*(101+(1000* LOG(AD$3,10) )-(1000*LOG(AD28,10)))))</f>
        <v>0</v>
      </c>
      <c r="AF28" s="19"/>
      <c r="AG28" s="19">
        <f>IF(ISBLANK(AF28),0,(AG$3*(101+(1000* LOG(AF$3,10) )-(1000*LOG(AF28,10)))))</f>
        <v>0</v>
      </c>
      <c r="AH28" s="19"/>
      <c r="AI28" s="19">
        <f>IF(ISBLANK(AH28),0,(AI$3*(101+(1000* LOG(AH$3,10) )-(1000*LOG(AH28,10)))))</f>
        <v>0</v>
      </c>
      <c r="AJ28" s="19"/>
      <c r="AK28" s="19">
        <f>IF(ISBLANK(AJ28),0,(AK$3*(101+(1000* LOG(AJ$3,10) )-(1000*LOG(AJ28,10)))))</f>
        <v>0</v>
      </c>
      <c r="AL28" s="19"/>
      <c r="AM28" s="19">
        <f>IF(ISBLANK(AL28),0,(AM$3*(101+(1000* LOG(AL$3,10) )-(1000*LOG(AL28,10)))))</f>
        <v>0</v>
      </c>
      <c r="AN28" s="19"/>
      <c r="AO28" s="19">
        <f>IF(ISBLANK(AN28),0,(AO$3*(101+(1000* LOG(AN$3,10) )-(1000*LOG(AN28,10)))))</f>
        <v>0</v>
      </c>
      <c r="AP28" s="19"/>
      <c r="AQ28" s="19">
        <f>IF(ISBLANK(AP28),0,(AQ$3*(101+(1000* LOG(AP$3,10) )-(1000*LOG(AP28,10)))))</f>
        <v>0</v>
      </c>
      <c r="AR28" s="19"/>
      <c r="AS28" s="19">
        <f>IF(ISBLANK(AR28),0,(AS$3*(101+(1000* LOG(AR$3,10) )-(1000*LOG(AR28,10)))))</f>
        <v>0</v>
      </c>
      <c r="AT28" s="19"/>
      <c r="AU28" s="19">
        <f>IF(ISBLANK(AT28),0,(AU$3*(101+(1000* LOG(AT$3,10) )-(1000*LOG(AT28,10)))))</f>
        <v>0</v>
      </c>
    </row>
    <row r="29" spans="1:47" x14ac:dyDescent="0.2">
      <c r="A29" s="20">
        <v>25</v>
      </c>
      <c r="B29" s="21" t="s">
        <v>108</v>
      </c>
      <c r="C29" s="21" t="s">
        <v>109</v>
      </c>
      <c r="D29" s="20" t="s">
        <v>65</v>
      </c>
      <c r="E29" s="21" t="s">
        <v>66</v>
      </c>
      <c r="F29" s="20">
        <v>3</v>
      </c>
      <c r="G29" s="21"/>
      <c r="H29" s="20"/>
      <c r="I29" s="22">
        <f>(O29&gt;0)+(Q29&gt;0)+(S29&gt;0)+(U29&gt;0)+(W29&gt;0)+(Y29&gt;0)+(AA29&gt;0)+(AC29&gt;0)+(AE29&gt;0)+(AG29&gt;0)+(AI29&gt;0)+(AK29&gt;0)+(AM29&gt;0)+(AO29&gt;0)+(AQ29&gt;0)+(AS29&gt;0)+(AU29&gt;0)</f>
        <v>1</v>
      </c>
      <c r="J29" s="22">
        <f>SUM(O29, Q29, S29, U29, W29, Y29, AA29, AC29, AE29, AG29, AI29, AK29, AM29, AO29, AQ29, AS29, AU29)</f>
        <v>799.97000433601875</v>
      </c>
      <c r="K29" s="22">
        <f>SUMPRODUCT(LARGE((O29, Q29, S29, U29, W29, Y29, AA29, AC29, AE29, AG29, AI29, AK29, AM29, AO29, AQ29, AS29, AU29),{1;2;3;4;5}))</f>
        <v>799.97000433601875</v>
      </c>
      <c r="L29" s="22" t="str">
        <f>IF(AND(O29&gt;0,O$2&lt;&gt;F29)+AND(Q29&gt;0,Q$2&lt;&gt;F29)+AND(S29&gt;0,S$2&lt;&gt;F29)+AND(U29&gt;0,U$2&lt;&gt;F29)+AND(W29&gt;0,W$2&lt;&gt;F29)+AND(Y29&gt;0,Y$2&lt;&gt;F29)+AND(AA29&gt;0,AA$2&lt;&gt;F29)+AND(AC29&gt;0,AC$2&lt;&gt;F29)+AND(AE29&gt;0,AE$2&lt;&gt;F29)+AND(AG29&gt;0,AG$2&lt;&gt;F29)+AND(AI29&gt;0,AI$2&lt;&gt;F29)+AND(AK29&gt;0,AK$2&lt;&gt;F29)+AND(AM29&gt;0,AM$2&lt;&gt;F29)+AND(AO29&gt;0,AO$2&lt;&gt;F29)+AND(AQ29&gt;0,AQ$2&lt;&gt;F29)+AND(AS29&gt;0,AS$2&lt;&gt;F29)+AND(AU29&gt;0,AU$2&lt;&gt;F29)&gt;0,"J","")</f>
        <v>J</v>
      </c>
      <c r="M29" s="22">
        <f>IF(L29="J",1.05,1)*K29</f>
        <v>839.9685045528197</v>
      </c>
      <c r="N29" s="22"/>
      <c r="O29" s="22">
        <f>IF(ISBLANK(N29),0,(O$3*(101+(1000* LOG(N$3,10) )-(1000*LOG(N29,10)))))</f>
        <v>0</v>
      </c>
      <c r="P29" s="22"/>
      <c r="Q29" s="22">
        <f>IF(ISBLANK(P29),0,(Q$3*(101+(1000* LOG(P$3,10) )-(1000*LOG(P29,10)))))</f>
        <v>0</v>
      </c>
      <c r="R29" s="22"/>
      <c r="S29" s="22">
        <f>IF(ISBLANK(R29),0,(S$3*(101+(1000* LOG(R$3,10) )-(1000*LOG(R29,10)))))</f>
        <v>0</v>
      </c>
      <c r="T29" s="22"/>
      <c r="U29" s="22">
        <f>IF(ISBLANK(T29),0,(U$3*(101+(1000* LOG(T$3,10) )-(1000*LOG(T29,10)))))</f>
        <v>0</v>
      </c>
      <c r="V29" s="22"/>
      <c r="W29" s="22">
        <f>IF(ISBLANK(V29),0,(W$3*(101+(1000* LOG(V$3,10) )-(1000*LOG(V29,10)))))</f>
        <v>0</v>
      </c>
      <c r="X29" s="22"/>
      <c r="Y29" s="22">
        <f>IF(ISBLANK(X29),0,(Y$3*(101+(1000* LOG(X$3,10) )-(1000*LOG(X29,10)))))</f>
        <v>0</v>
      </c>
      <c r="Z29" s="22"/>
      <c r="AA29" s="22">
        <f>IF(ISBLANK(Z29),0,(AA$3*(101+(1000* LOG(Z$3,10) )-(1000*LOG(Z29,10)))))</f>
        <v>0</v>
      </c>
      <c r="AB29" s="22">
        <v>4</v>
      </c>
      <c r="AC29" s="22">
        <f>IF(ISBLANK(AB29),0,(AC$3*(101+(1000* LOG(AB$3,10) )-(1000*LOG(AB29,10)))))</f>
        <v>799.97000433601875</v>
      </c>
      <c r="AD29" s="22"/>
      <c r="AE29" s="22">
        <f>IF(ISBLANK(AD29),0,(AE$3*(101+(1000* LOG(AD$3,10) )-(1000*LOG(AD29,10)))))</f>
        <v>0</v>
      </c>
      <c r="AF29" s="22"/>
      <c r="AG29" s="22">
        <f>IF(ISBLANK(AF29),0,(AG$3*(101+(1000* LOG(AF$3,10) )-(1000*LOG(AF29,10)))))</f>
        <v>0</v>
      </c>
      <c r="AH29" s="22"/>
      <c r="AI29" s="22">
        <f>IF(ISBLANK(AH29),0,(AI$3*(101+(1000* LOG(AH$3,10) )-(1000*LOG(AH29,10)))))</f>
        <v>0</v>
      </c>
      <c r="AJ29" s="22"/>
      <c r="AK29" s="22">
        <f>IF(ISBLANK(AJ29),0,(AK$3*(101+(1000* LOG(AJ$3,10) )-(1000*LOG(AJ29,10)))))</f>
        <v>0</v>
      </c>
      <c r="AL29" s="22"/>
      <c r="AM29" s="22">
        <f>IF(ISBLANK(AL29),0,(AM$3*(101+(1000* LOG(AL$3,10) )-(1000*LOG(AL29,10)))))</f>
        <v>0</v>
      </c>
      <c r="AN29" s="22"/>
      <c r="AO29" s="22">
        <f>IF(ISBLANK(AN29),0,(AO$3*(101+(1000* LOG(AN$3,10) )-(1000*LOG(AN29,10)))))</f>
        <v>0</v>
      </c>
      <c r="AP29" s="22"/>
      <c r="AQ29" s="22">
        <f>IF(ISBLANK(AP29),0,(AQ$3*(101+(1000* LOG(AP$3,10) )-(1000*LOG(AP29,10)))))</f>
        <v>0</v>
      </c>
      <c r="AR29" s="22"/>
      <c r="AS29" s="22">
        <f>IF(ISBLANK(AR29),0,(AS$3*(101+(1000* LOG(AR$3,10) )-(1000*LOG(AR29,10)))))</f>
        <v>0</v>
      </c>
      <c r="AT29" s="22"/>
      <c r="AU29" s="22">
        <f>IF(ISBLANK(AT29),0,(AU$3*(101+(1000* LOG(AT$3,10) )-(1000*LOG(AT29,10)))))</f>
        <v>0</v>
      </c>
    </row>
    <row r="30" spans="1:47" x14ac:dyDescent="0.2">
      <c r="A30" s="17">
        <v>26</v>
      </c>
      <c r="B30" s="18" t="s">
        <v>110</v>
      </c>
      <c r="C30" s="18" t="s">
        <v>111</v>
      </c>
      <c r="D30" s="17" t="s">
        <v>49</v>
      </c>
      <c r="E30" s="18" t="s">
        <v>54</v>
      </c>
      <c r="F30" s="17">
        <v>2</v>
      </c>
      <c r="G30" s="18" t="s">
        <v>51</v>
      </c>
      <c r="H30" s="17"/>
      <c r="I30" s="19">
        <f>(O30&gt;0)+(Q30&gt;0)+(S30&gt;0)+(U30&gt;0)+(W30&gt;0)+(Y30&gt;0)+(AA30&gt;0)+(AC30&gt;0)+(AE30&gt;0)+(AG30&gt;0)+(AI30&gt;0)+(AK30&gt;0)+(AM30&gt;0)+(AO30&gt;0)+(AQ30&gt;0)+(AS30&gt;0)+(AU30&gt;0)</f>
        <v>2</v>
      </c>
      <c r="J30" s="19">
        <f>SUM(O30, Q30, S30, U30, W30, Y30, AA30, AC30, AE30, AG30, AI30, AK30, AM30, AO30, AQ30, AS30, AU30)</f>
        <v>803.85625688767163</v>
      </c>
      <c r="K30" s="19">
        <f>SUMPRODUCT(LARGE((O30, Q30, S30, U30, W30, Y30, AA30, AC30, AE30, AG30, AI30, AK30, AM30, AO30, AQ30, AS30, AU30),{1;2;3;4;5}))</f>
        <v>803.85625688767163</v>
      </c>
      <c r="L30" s="19" t="str">
        <f>IF(AND(O30&gt;0,O$2&lt;&gt;F30)+AND(Q30&gt;0,Q$2&lt;&gt;F30)+AND(S30&gt;0,S$2&lt;&gt;F30)+AND(U30&gt;0,U$2&lt;&gt;F30)+AND(W30&gt;0,W$2&lt;&gt;F30)+AND(Y30&gt;0,Y$2&lt;&gt;F30)+AND(AA30&gt;0,AA$2&lt;&gt;F30)+AND(AC30&gt;0,AC$2&lt;&gt;F30)+AND(AE30&gt;0,AE$2&lt;&gt;F30)+AND(AG30&gt;0,AG$2&lt;&gt;F30)+AND(AI30&gt;0,AI$2&lt;&gt;F30)+AND(AK30&gt;0,AK$2&lt;&gt;F30)+AND(AM30&gt;0,AM$2&lt;&gt;F30)+AND(AO30&gt;0,AO$2&lt;&gt;F30)+AND(AQ30&gt;0,AQ$2&lt;&gt;F30)+AND(AS30&gt;0,AS$2&lt;&gt;F30)+AND(AU30&gt;0,AU$2&lt;&gt;F30)&gt;0,"J","")</f>
        <v/>
      </c>
      <c r="M30" s="19">
        <f>IF(L30="J",1.05,1)*K30</f>
        <v>803.85625688767163</v>
      </c>
      <c r="N30" s="19">
        <v>5</v>
      </c>
      <c r="O30" s="19">
        <f>IF(ISBLANK(N30),0,(O$3*(101+(1000* LOG(N$3,10) )-(1000*LOG(N30,10)))))</f>
        <v>180.18124604762477</v>
      </c>
      <c r="P30" s="19"/>
      <c r="Q30" s="19">
        <f>IF(ISBLANK(P30),0,(Q$3*(101+(1000* LOG(P$3,10) )-(1000*LOG(P30,10)))))</f>
        <v>0</v>
      </c>
      <c r="R30" s="19"/>
      <c r="S30" s="19">
        <f>IF(ISBLANK(R30),0,(S$3*(101+(1000* LOG(R$3,10) )-(1000*LOG(R30,10)))))</f>
        <v>0</v>
      </c>
      <c r="T30" s="19"/>
      <c r="U30" s="19">
        <f>IF(ISBLANK(T30),0,(U$3*(101+(1000* LOG(T$3,10) )-(1000*LOG(T30,10)))))</f>
        <v>0</v>
      </c>
      <c r="V30" s="19"/>
      <c r="W30" s="19">
        <f>IF(ISBLANK(V30),0,(W$3*(101+(1000* LOG(V$3,10) )-(1000*LOG(V30,10)))))</f>
        <v>0</v>
      </c>
      <c r="X30" s="19"/>
      <c r="Y30" s="19">
        <f>IF(ISBLANK(X30),0,(Y$3*(101+(1000* LOG(X$3,10) )-(1000*LOG(X30,10)))))</f>
        <v>0</v>
      </c>
      <c r="Z30" s="19"/>
      <c r="AA30" s="19">
        <f>IF(ISBLANK(Z30),0,(AA$3*(101+(1000* LOG(Z$3,10) )-(1000*LOG(Z30,10)))))</f>
        <v>0</v>
      </c>
      <c r="AB30" s="19"/>
      <c r="AC30" s="19">
        <f>IF(ISBLANK(AB30),0,(AC$3*(101+(1000* LOG(AB$3,10) )-(1000*LOG(AB30,10)))))</f>
        <v>0</v>
      </c>
      <c r="AD30" s="19">
        <v>10</v>
      </c>
      <c r="AE30" s="19">
        <f>IF(ISBLANK(AD30),0,(AE$3*(101+(1000* LOG(AD$3,10) )-(1000*LOG(AD30,10)))))</f>
        <v>623.67501084004687</v>
      </c>
      <c r="AF30" s="19"/>
      <c r="AG30" s="19">
        <f>IF(ISBLANK(AF30),0,(AG$3*(101+(1000* LOG(AF$3,10) )-(1000*LOG(AF30,10)))))</f>
        <v>0</v>
      </c>
      <c r="AH30" s="19"/>
      <c r="AI30" s="19">
        <f>IF(ISBLANK(AH30),0,(AI$3*(101+(1000* LOG(AH$3,10) )-(1000*LOG(AH30,10)))))</f>
        <v>0</v>
      </c>
      <c r="AJ30" s="19"/>
      <c r="AK30" s="19">
        <f>IF(ISBLANK(AJ30),0,(AK$3*(101+(1000* LOG(AJ$3,10) )-(1000*LOG(AJ30,10)))))</f>
        <v>0</v>
      </c>
      <c r="AL30" s="19"/>
      <c r="AM30" s="19">
        <f>IF(ISBLANK(AL30),0,(AM$3*(101+(1000* LOG(AL$3,10) )-(1000*LOG(AL30,10)))))</f>
        <v>0</v>
      </c>
      <c r="AN30" s="19"/>
      <c r="AO30" s="19">
        <f>IF(ISBLANK(AN30),0,(AO$3*(101+(1000* LOG(AN$3,10) )-(1000*LOG(AN30,10)))))</f>
        <v>0</v>
      </c>
      <c r="AP30" s="19"/>
      <c r="AQ30" s="19">
        <f>IF(ISBLANK(AP30),0,(AQ$3*(101+(1000* LOG(AP$3,10) )-(1000*LOG(AP30,10)))))</f>
        <v>0</v>
      </c>
      <c r="AR30" s="19"/>
      <c r="AS30" s="19">
        <f>IF(ISBLANK(AR30),0,(AS$3*(101+(1000* LOG(AR$3,10) )-(1000*LOG(AR30,10)))))</f>
        <v>0</v>
      </c>
      <c r="AT30" s="19"/>
      <c r="AU30" s="19">
        <f>IF(ISBLANK(AT30),0,(AU$3*(101+(1000* LOG(AT$3,10) )-(1000*LOG(AT30,10)))))</f>
        <v>0</v>
      </c>
    </row>
    <row r="31" spans="1:47" x14ac:dyDescent="0.2">
      <c r="A31" s="20">
        <v>27</v>
      </c>
      <c r="B31" s="21" t="s">
        <v>112</v>
      </c>
      <c r="C31" s="21" t="s">
        <v>113</v>
      </c>
      <c r="D31" s="20" t="s">
        <v>49</v>
      </c>
      <c r="E31" s="21" t="s">
        <v>50</v>
      </c>
      <c r="F31" s="20">
        <v>1</v>
      </c>
      <c r="G31" s="21" t="s">
        <v>51</v>
      </c>
      <c r="H31" s="20"/>
      <c r="I31" s="22">
        <f>(O31&gt;0)+(Q31&gt;0)+(S31&gt;0)+(U31&gt;0)+(W31&gt;0)+(Y31&gt;0)+(AA31&gt;0)+(AC31&gt;0)+(AE31&gt;0)+(AG31&gt;0)+(AI31&gt;0)+(AK31&gt;0)+(AM31&gt;0)+(AO31&gt;0)+(AQ31&gt;0)+(AS31&gt;0)+(AU31&gt;0)</f>
        <v>1</v>
      </c>
      <c r="J31" s="22">
        <f>SUM(O31, Q31, S31, U31, W31, Y31, AA31, AC31, AE31, AG31, AI31, AK31, AM31, AO31, AQ31, AS31, AU31)</f>
        <v>754.2125137753435</v>
      </c>
      <c r="K31" s="22">
        <f>SUMPRODUCT(LARGE((O31, Q31, S31, U31, W31, Y31, AA31, AC31, AE31, AG31, AI31, AK31, AM31, AO31, AQ31, AS31, AU31),{1;2;3;4;5}))</f>
        <v>754.2125137753435</v>
      </c>
      <c r="L31" s="22" t="str">
        <f>IF(AND(O31&gt;0,O$2&lt;&gt;F31)+AND(Q31&gt;0,Q$2&lt;&gt;F31)+AND(S31&gt;0,S$2&lt;&gt;F31)+AND(U31&gt;0,U$2&lt;&gt;F31)+AND(W31&gt;0,W$2&lt;&gt;F31)+AND(Y31&gt;0,Y$2&lt;&gt;F31)+AND(AA31&gt;0,AA$2&lt;&gt;F31)+AND(AC31&gt;0,AC$2&lt;&gt;F31)+AND(AE31&gt;0,AE$2&lt;&gt;F31)+AND(AG31&gt;0,AG$2&lt;&gt;F31)+AND(AI31&gt;0,AI$2&lt;&gt;F31)+AND(AK31&gt;0,AK$2&lt;&gt;F31)+AND(AM31&gt;0,AM$2&lt;&gt;F31)+AND(AO31&gt;0,AO$2&lt;&gt;F31)+AND(AQ31&gt;0,AQ$2&lt;&gt;F31)+AND(AS31&gt;0,AS$2&lt;&gt;F31)+AND(AU31&gt;0,AU$2&lt;&gt;F31)&gt;0,"J","")</f>
        <v/>
      </c>
      <c r="M31" s="22">
        <f>IF(L31="J",1.05,1)*K31</f>
        <v>754.2125137753435</v>
      </c>
      <c r="N31" s="22"/>
      <c r="O31" s="22">
        <f>IF(ISBLANK(N31),0,(O$3*(101+(1000* LOG(N$3,10) )-(1000*LOG(N31,10)))))</f>
        <v>0</v>
      </c>
      <c r="P31" s="22">
        <v>4</v>
      </c>
      <c r="Q31" s="22">
        <f>IF(ISBLANK(P31),0,(Q$3*(101+(1000* LOG(P$3,10) )-(1000*LOG(P31,10)))))</f>
        <v>754.2125137753435</v>
      </c>
      <c r="R31" s="22"/>
      <c r="S31" s="22">
        <f>IF(ISBLANK(R31),0,(S$3*(101+(1000* LOG(R$3,10) )-(1000*LOG(R31,10)))))</f>
        <v>0</v>
      </c>
      <c r="T31" s="22"/>
      <c r="U31" s="22">
        <f>IF(ISBLANK(T31),0,(U$3*(101+(1000* LOG(T$3,10) )-(1000*LOG(T31,10)))))</f>
        <v>0</v>
      </c>
      <c r="V31" s="22"/>
      <c r="W31" s="22">
        <f>IF(ISBLANK(V31),0,(W$3*(101+(1000* LOG(V$3,10) )-(1000*LOG(V31,10)))))</f>
        <v>0</v>
      </c>
      <c r="X31" s="22"/>
      <c r="Y31" s="22">
        <f>IF(ISBLANK(X31),0,(Y$3*(101+(1000* LOG(X$3,10) )-(1000*LOG(X31,10)))))</f>
        <v>0</v>
      </c>
      <c r="Z31" s="22"/>
      <c r="AA31" s="22">
        <f>IF(ISBLANK(Z31),0,(AA$3*(101+(1000* LOG(Z$3,10) )-(1000*LOG(Z31,10)))))</f>
        <v>0</v>
      </c>
      <c r="AB31" s="22"/>
      <c r="AC31" s="22">
        <f>IF(ISBLANK(AB31),0,(AC$3*(101+(1000* LOG(AB$3,10) )-(1000*LOG(AB31,10)))))</f>
        <v>0</v>
      </c>
      <c r="AD31" s="22"/>
      <c r="AE31" s="22">
        <f>IF(ISBLANK(AD31),0,(AE$3*(101+(1000* LOG(AD$3,10) )-(1000*LOG(AD31,10)))))</f>
        <v>0</v>
      </c>
      <c r="AF31" s="22"/>
      <c r="AG31" s="22">
        <f>IF(ISBLANK(AF31),0,(AG$3*(101+(1000* LOG(AF$3,10) )-(1000*LOG(AF31,10)))))</f>
        <v>0</v>
      </c>
      <c r="AH31" s="22"/>
      <c r="AI31" s="22">
        <f>IF(ISBLANK(AH31),0,(AI$3*(101+(1000* LOG(AH$3,10) )-(1000*LOG(AH31,10)))))</f>
        <v>0</v>
      </c>
      <c r="AJ31" s="22"/>
      <c r="AK31" s="22">
        <f>IF(ISBLANK(AJ31),0,(AK$3*(101+(1000* LOG(AJ$3,10) )-(1000*LOG(AJ31,10)))))</f>
        <v>0</v>
      </c>
      <c r="AL31" s="22"/>
      <c r="AM31" s="22">
        <f>IF(ISBLANK(AL31),0,(AM$3*(101+(1000* LOG(AL$3,10) )-(1000*LOG(AL31,10)))))</f>
        <v>0</v>
      </c>
      <c r="AN31" s="22"/>
      <c r="AO31" s="22">
        <f>IF(ISBLANK(AN31),0,(AO$3*(101+(1000* LOG(AN$3,10) )-(1000*LOG(AN31,10)))))</f>
        <v>0</v>
      </c>
      <c r="AP31" s="22"/>
      <c r="AQ31" s="22">
        <f>IF(ISBLANK(AP31),0,(AQ$3*(101+(1000* LOG(AP$3,10) )-(1000*LOG(AP31,10)))))</f>
        <v>0</v>
      </c>
      <c r="AR31" s="22"/>
      <c r="AS31" s="22">
        <f>IF(ISBLANK(AR31),0,(AS$3*(101+(1000* LOG(AR$3,10) )-(1000*LOG(AR31,10)))))</f>
        <v>0</v>
      </c>
      <c r="AT31" s="22"/>
      <c r="AU31" s="22">
        <f>IF(ISBLANK(AT31),0,(AU$3*(101+(1000* LOG(AT$3,10) )-(1000*LOG(AT31,10)))))</f>
        <v>0</v>
      </c>
    </row>
    <row r="32" spans="1:47" x14ac:dyDescent="0.2">
      <c r="A32" s="17">
        <v>28</v>
      </c>
      <c r="B32" s="18" t="s">
        <v>114</v>
      </c>
      <c r="C32" s="18" t="s">
        <v>115</v>
      </c>
      <c r="D32" s="17" t="s">
        <v>49</v>
      </c>
      <c r="E32" s="18" t="s">
        <v>71</v>
      </c>
      <c r="F32" s="17">
        <v>2</v>
      </c>
      <c r="G32" s="18" t="s">
        <v>55</v>
      </c>
      <c r="H32" s="17"/>
      <c r="I32" s="19">
        <f>(O32&gt;0)+(Q32&gt;0)+(S32&gt;0)+(U32&gt;0)+(W32&gt;0)+(Y32&gt;0)+(AA32&gt;0)+(AC32&gt;0)+(AE32&gt;0)+(AG32&gt;0)+(AI32&gt;0)+(AK32&gt;0)+(AM32&gt;0)+(AO32&gt;0)+(AQ32&gt;0)+(AS32&gt;0)+(AU32&gt;0)</f>
        <v>2</v>
      </c>
      <c r="J32" s="19">
        <f>SUM(O32, Q32, S32, U32, W32, Y32, AA32, AC32, AE32, AG32, AI32, AK32, AM32, AO32, AQ32, AS32, AU32)</f>
        <v>724.87874528033728</v>
      </c>
      <c r="K32" s="19">
        <f>SUMPRODUCT(LARGE((O32, Q32, S32, U32, W32, Y32, AA32, AC32, AE32, AG32, AI32, AK32, AM32, AO32, AQ32, AS32, AU32),{1;2;3;4;5}))</f>
        <v>724.87874528033728</v>
      </c>
      <c r="L32" s="19" t="str">
        <f>IF(AND(O32&gt;0,O$2&lt;&gt;F32)+AND(Q32&gt;0,Q$2&lt;&gt;F32)+AND(S32&gt;0,S$2&lt;&gt;F32)+AND(U32&gt;0,U$2&lt;&gt;F32)+AND(W32&gt;0,W$2&lt;&gt;F32)+AND(Y32&gt;0,Y$2&lt;&gt;F32)+AND(AA32&gt;0,AA$2&lt;&gt;F32)+AND(AC32&gt;0,AC$2&lt;&gt;F32)+AND(AE32&gt;0,AE$2&lt;&gt;F32)+AND(AG32&gt;0,AG$2&lt;&gt;F32)+AND(AI32&gt;0,AI$2&lt;&gt;F32)+AND(AK32&gt;0,AK$2&lt;&gt;F32)+AND(AM32&gt;0,AM$2&lt;&gt;F32)+AND(AO32&gt;0,AO$2&lt;&gt;F32)+AND(AQ32&gt;0,AQ$2&lt;&gt;F32)+AND(AS32&gt;0,AS$2&lt;&gt;F32)+AND(AU32&gt;0,AU$2&lt;&gt;F32)&gt;0,"J","")</f>
        <v/>
      </c>
      <c r="M32" s="19">
        <f>IF(L32="J",1.05,1)*K32</f>
        <v>724.87874528033728</v>
      </c>
      <c r="N32" s="19"/>
      <c r="O32" s="19">
        <f>IF(ISBLANK(N32),0,(O$3*(101+(1000* LOG(N$3,10) )-(1000*LOG(N32,10)))))</f>
        <v>0</v>
      </c>
      <c r="P32" s="19"/>
      <c r="Q32" s="19">
        <f>IF(ISBLANK(P32),0,(Q$3*(101+(1000* LOG(P$3,10) )-(1000*LOG(P32,10)))))</f>
        <v>0</v>
      </c>
      <c r="R32" s="19"/>
      <c r="S32" s="19">
        <f>IF(ISBLANK(R32),0,(S$3*(101+(1000* LOG(R$3,10) )-(1000*LOG(R32,10)))))</f>
        <v>0</v>
      </c>
      <c r="T32" s="19"/>
      <c r="U32" s="19">
        <f>IF(ISBLANK(T32),0,(U$3*(101+(1000* LOG(T$3,10) )-(1000*LOG(T32,10)))))</f>
        <v>0</v>
      </c>
      <c r="V32" s="19"/>
      <c r="W32" s="19">
        <f>IF(ISBLANK(V32),0,(W$3*(101+(1000* LOG(V$3,10) )-(1000*LOG(V32,10)))))</f>
        <v>0</v>
      </c>
      <c r="X32" s="19"/>
      <c r="Y32" s="19">
        <f>IF(ISBLANK(X32),0,(Y$3*(101+(1000* LOG(X$3,10) )-(1000*LOG(X32,10)))))</f>
        <v>0</v>
      </c>
      <c r="Z32" s="19">
        <v>9</v>
      </c>
      <c r="AA32" s="19">
        <f>IF(ISBLANK(Z32),0,(AA$3*(101+(1000* LOG(Z$3,10) )-(1000*LOG(Z32,10)))))</f>
        <v>322.84874961635626</v>
      </c>
      <c r="AB32" s="19">
        <v>10</v>
      </c>
      <c r="AC32" s="19">
        <f>IF(ISBLANK(AB32),0,(AC$3*(101+(1000* LOG(AB$3,10) )-(1000*LOG(AB32,10)))))</f>
        <v>402.02999566398103</v>
      </c>
      <c r="AD32" s="19"/>
      <c r="AE32" s="19">
        <f>IF(ISBLANK(AD32),0,(AE$3*(101+(1000* LOG(AD$3,10) )-(1000*LOG(AD32,10)))))</f>
        <v>0</v>
      </c>
      <c r="AF32" s="19"/>
      <c r="AG32" s="19">
        <f>IF(ISBLANK(AF32),0,(AG$3*(101+(1000* LOG(AF$3,10) )-(1000*LOG(AF32,10)))))</f>
        <v>0</v>
      </c>
      <c r="AH32" s="19"/>
      <c r="AI32" s="19">
        <f>IF(ISBLANK(AH32),0,(AI$3*(101+(1000* LOG(AH$3,10) )-(1000*LOG(AH32,10)))))</f>
        <v>0</v>
      </c>
      <c r="AJ32" s="19"/>
      <c r="AK32" s="19">
        <f>IF(ISBLANK(AJ32),0,(AK$3*(101+(1000* LOG(AJ$3,10) )-(1000*LOG(AJ32,10)))))</f>
        <v>0</v>
      </c>
      <c r="AL32" s="19"/>
      <c r="AM32" s="19">
        <f>IF(ISBLANK(AL32),0,(AM$3*(101+(1000* LOG(AL$3,10) )-(1000*LOG(AL32,10)))))</f>
        <v>0</v>
      </c>
      <c r="AN32" s="19"/>
      <c r="AO32" s="19">
        <f>IF(ISBLANK(AN32),0,(AO$3*(101+(1000* LOG(AN$3,10) )-(1000*LOG(AN32,10)))))</f>
        <v>0</v>
      </c>
      <c r="AP32" s="19"/>
      <c r="AQ32" s="19">
        <f>IF(ISBLANK(AP32),0,(AQ$3*(101+(1000* LOG(AP$3,10) )-(1000*LOG(AP32,10)))))</f>
        <v>0</v>
      </c>
      <c r="AR32" s="19"/>
      <c r="AS32" s="19">
        <f>IF(ISBLANK(AR32),0,(AS$3*(101+(1000* LOG(AR$3,10) )-(1000*LOG(AR32,10)))))</f>
        <v>0</v>
      </c>
      <c r="AT32" s="19"/>
      <c r="AU32" s="19">
        <f>IF(ISBLANK(AT32),0,(AU$3*(101+(1000* LOG(AT$3,10) )-(1000*LOG(AT32,10)))))</f>
        <v>0</v>
      </c>
    </row>
    <row r="33" spans="1:47" x14ac:dyDescent="0.2">
      <c r="A33" s="20">
        <v>29</v>
      </c>
      <c r="B33" s="21" t="s">
        <v>116</v>
      </c>
      <c r="C33" s="21" t="s">
        <v>117</v>
      </c>
      <c r="D33" s="20" t="s">
        <v>49</v>
      </c>
      <c r="E33" s="21" t="s">
        <v>50</v>
      </c>
      <c r="F33" s="20">
        <v>1</v>
      </c>
      <c r="G33" s="21" t="s">
        <v>51</v>
      </c>
      <c r="H33" s="20"/>
      <c r="I33" s="22">
        <f>(O33&gt;0)+(Q33&gt;0)+(S33&gt;0)+(U33&gt;0)+(W33&gt;0)+(Y33&gt;0)+(AA33&gt;0)+(AC33&gt;0)+(AE33&gt;0)+(AG33&gt;0)+(AI33&gt;0)+(AK33&gt;0)+(AM33&gt;0)+(AO33&gt;0)+(AQ33&gt;0)+(AS33&gt;0)+(AU33&gt;0)</f>
        <v>2</v>
      </c>
      <c r="J33" s="22">
        <f>SUM(O33, Q33, S33, U33, W33, Y33, AA33, AC33, AE33, AG33, AI33, AK33, AM33, AO33, AQ33, AS33, AU33)</f>
        <v>679.12125471966203</v>
      </c>
      <c r="K33" s="22">
        <f>SUMPRODUCT(LARGE((O33, Q33, S33, U33, W33, Y33, AA33, AC33, AE33, AG33, AI33, AK33, AM33, AO33, AQ33, AS33, AU33),{1;2;3;4;5}))</f>
        <v>679.12125471966203</v>
      </c>
      <c r="L33" s="22" t="str">
        <f>IF(AND(O33&gt;0,O$2&lt;&gt;F33)+AND(Q33&gt;0,Q$2&lt;&gt;F33)+AND(S33&gt;0,S$2&lt;&gt;F33)+AND(U33&gt;0,U$2&lt;&gt;F33)+AND(W33&gt;0,W$2&lt;&gt;F33)+AND(Y33&gt;0,Y$2&lt;&gt;F33)+AND(AA33&gt;0,AA$2&lt;&gt;F33)+AND(AC33&gt;0,AC$2&lt;&gt;F33)+AND(AE33&gt;0,AE$2&lt;&gt;F33)+AND(AG33&gt;0,AG$2&lt;&gt;F33)+AND(AI33&gt;0,AI$2&lt;&gt;F33)+AND(AK33&gt;0,AK$2&lt;&gt;F33)+AND(AM33&gt;0,AM$2&lt;&gt;F33)+AND(AO33&gt;0,AO$2&lt;&gt;F33)+AND(AQ33&gt;0,AQ$2&lt;&gt;F33)+AND(AS33&gt;0,AS$2&lt;&gt;F33)+AND(AU33&gt;0,AU$2&lt;&gt;F33)&gt;0,"J","")</f>
        <v/>
      </c>
      <c r="M33" s="22">
        <f>IF(L33="J",1.05,1)*K33</f>
        <v>679.12125471966203</v>
      </c>
      <c r="N33" s="22"/>
      <c r="O33" s="22">
        <f>IF(ISBLANK(N33),0,(O$3*(101+(1000* LOG(N$3,10) )-(1000*LOG(N33,10)))))</f>
        <v>0</v>
      </c>
      <c r="P33" s="22">
        <v>12</v>
      </c>
      <c r="Q33" s="22">
        <f>IF(ISBLANK(P33),0,(Q$3*(101+(1000* LOG(P$3,10) )-(1000*LOG(P33,10)))))</f>
        <v>277.09125905568112</v>
      </c>
      <c r="R33" s="22"/>
      <c r="S33" s="22">
        <f>IF(ISBLANK(R33),0,(S$3*(101+(1000* LOG(R$3,10) )-(1000*LOG(R33,10)))))</f>
        <v>0</v>
      </c>
      <c r="T33" s="22"/>
      <c r="U33" s="22">
        <f>IF(ISBLANK(T33),0,(U$3*(101+(1000* LOG(T$3,10) )-(1000*LOG(T33,10)))))</f>
        <v>0</v>
      </c>
      <c r="V33" s="22">
        <v>9</v>
      </c>
      <c r="W33" s="22">
        <f>IF(ISBLANK(V33),0,(W$3*(101+(1000* LOG(V$3,10) )-(1000*LOG(V33,10)))))</f>
        <v>402.02999566398091</v>
      </c>
      <c r="X33" s="22"/>
      <c r="Y33" s="22">
        <f>IF(ISBLANK(X33),0,(Y$3*(101+(1000* LOG(X$3,10) )-(1000*LOG(X33,10)))))</f>
        <v>0</v>
      </c>
      <c r="Z33" s="22"/>
      <c r="AA33" s="22">
        <f>IF(ISBLANK(Z33),0,(AA$3*(101+(1000* LOG(Z$3,10) )-(1000*LOG(Z33,10)))))</f>
        <v>0</v>
      </c>
      <c r="AB33" s="22"/>
      <c r="AC33" s="22">
        <f>IF(ISBLANK(AB33),0,(AC$3*(101+(1000* LOG(AB$3,10) )-(1000*LOG(AB33,10)))))</f>
        <v>0</v>
      </c>
      <c r="AD33" s="22"/>
      <c r="AE33" s="22">
        <f>IF(ISBLANK(AD33),0,(AE$3*(101+(1000* LOG(AD$3,10) )-(1000*LOG(AD33,10)))))</f>
        <v>0</v>
      </c>
      <c r="AF33" s="22"/>
      <c r="AG33" s="22">
        <f>IF(ISBLANK(AF33),0,(AG$3*(101+(1000* LOG(AF$3,10) )-(1000*LOG(AF33,10)))))</f>
        <v>0</v>
      </c>
      <c r="AH33" s="22"/>
      <c r="AI33" s="22">
        <f>IF(ISBLANK(AH33),0,(AI$3*(101+(1000* LOG(AH$3,10) )-(1000*LOG(AH33,10)))))</f>
        <v>0</v>
      </c>
      <c r="AJ33" s="22"/>
      <c r="AK33" s="22">
        <f>IF(ISBLANK(AJ33),0,(AK$3*(101+(1000* LOG(AJ$3,10) )-(1000*LOG(AJ33,10)))))</f>
        <v>0</v>
      </c>
      <c r="AL33" s="22"/>
      <c r="AM33" s="22">
        <f>IF(ISBLANK(AL33),0,(AM$3*(101+(1000* LOG(AL$3,10) )-(1000*LOG(AL33,10)))))</f>
        <v>0</v>
      </c>
      <c r="AN33" s="22"/>
      <c r="AO33" s="22">
        <f>IF(ISBLANK(AN33),0,(AO$3*(101+(1000* LOG(AN$3,10) )-(1000*LOG(AN33,10)))))</f>
        <v>0</v>
      </c>
      <c r="AP33" s="22"/>
      <c r="AQ33" s="22">
        <f>IF(ISBLANK(AP33),0,(AQ$3*(101+(1000* LOG(AP$3,10) )-(1000*LOG(AP33,10)))))</f>
        <v>0</v>
      </c>
      <c r="AR33" s="22"/>
      <c r="AS33" s="22">
        <f>IF(ISBLANK(AR33),0,(AS$3*(101+(1000* LOG(AR$3,10) )-(1000*LOG(AR33,10)))))</f>
        <v>0</v>
      </c>
      <c r="AT33" s="22"/>
      <c r="AU33" s="22">
        <f>IF(ISBLANK(AT33),0,(AU$3*(101+(1000* LOG(AT$3,10) )-(1000*LOG(AT33,10)))))</f>
        <v>0</v>
      </c>
    </row>
    <row r="34" spans="1:47" x14ac:dyDescent="0.2">
      <c r="A34" s="17">
        <v>30</v>
      </c>
      <c r="B34" s="18" t="s">
        <v>118</v>
      </c>
      <c r="C34" s="18" t="s">
        <v>119</v>
      </c>
      <c r="D34" s="17" t="s">
        <v>49</v>
      </c>
      <c r="E34" s="18" t="s">
        <v>87</v>
      </c>
      <c r="F34" s="17">
        <v>2</v>
      </c>
      <c r="G34" s="18" t="s">
        <v>55</v>
      </c>
      <c r="H34" s="17"/>
      <c r="I34" s="19">
        <f>(O34&gt;0)+(Q34&gt;0)+(S34&gt;0)+(U34&gt;0)+(W34&gt;0)+(Y34&gt;0)+(AA34&gt;0)+(AC34&gt;0)+(AE34&gt;0)+(AG34&gt;0)+(AI34&gt;0)+(AK34&gt;0)+(AM34&gt;0)+(AO34&gt;0)+(AQ34&gt;0)+(AS34&gt;0)+(AU34&gt;0)</f>
        <v>2</v>
      </c>
      <c r="J34" s="19">
        <f>SUM(O34, Q34, S34, U34, W34, Y34, AA34, AC34, AE34, AG34, AI34, AK34, AM34, AO34, AQ34, AS34, AU34)</f>
        <v>665.81967766410924</v>
      </c>
      <c r="K34" s="19">
        <f>SUMPRODUCT(LARGE((O34, Q34, S34, U34, W34, Y34, AA34, AC34, AE34, AG34, AI34, AK34, AM34, AO34, AQ34, AS34, AU34),{1;2;3;4;5}))</f>
        <v>665.81967766410924</v>
      </c>
      <c r="L34" s="19" t="str">
        <f>IF(AND(O34&gt;0,O$2&lt;&gt;F34)+AND(Q34&gt;0,Q$2&lt;&gt;F34)+AND(S34&gt;0,S$2&lt;&gt;F34)+AND(U34&gt;0,U$2&lt;&gt;F34)+AND(W34&gt;0,W$2&lt;&gt;F34)+AND(Y34&gt;0,Y$2&lt;&gt;F34)+AND(AA34&gt;0,AA$2&lt;&gt;F34)+AND(AC34&gt;0,AC$2&lt;&gt;F34)+AND(AE34&gt;0,AE$2&lt;&gt;F34)+AND(AG34&gt;0,AG$2&lt;&gt;F34)+AND(AI34&gt;0,AI$2&lt;&gt;F34)+AND(AK34&gt;0,AK$2&lt;&gt;F34)+AND(AM34&gt;0,AM$2&lt;&gt;F34)+AND(AO34&gt;0,AO$2&lt;&gt;F34)+AND(AQ34&gt;0,AQ$2&lt;&gt;F34)+AND(AS34&gt;0,AS$2&lt;&gt;F34)+AND(AU34&gt;0,AU$2&lt;&gt;F34)&gt;0,"J","")</f>
        <v/>
      </c>
      <c r="M34" s="19">
        <f>IF(L34="J",1.05,1)*K34</f>
        <v>665.81967766410924</v>
      </c>
      <c r="N34" s="19"/>
      <c r="O34" s="19">
        <f>IF(ISBLANK(N34),0,(O$3*(101+(1000* LOG(N$3,10) )-(1000*LOG(N34,10)))))</f>
        <v>0</v>
      </c>
      <c r="P34" s="19"/>
      <c r="Q34" s="19">
        <f>IF(ISBLANK(P34),0,(Q$3*(101+(1000* LOG(P$3,10) )-(1000*LOG(P34,10)))))</f>
        <v>0</v>
      </c>
      <c r="R34" s="19">
        <v>7</v>
      </c>
      <c r="S34" s="19">
        <f>IF(ISBLANK(R34),0,(S$3*(101+(1000* LOG(R$3,10) )-(1000*LOG(R34,10)))))</f>
        <v>297.29464514396807</v>
      </c>
      <c r="T34" s="19"/>
      <c r="U34" s="19">
        <f>IF(ISBLANK(T34),0,(U$3*(101+(1000* LOG(T$3,10) )-(1000*LOG(T34,10)))))</f>
        <v>0</v>
      </c>
      <c r="V34" s="19"/>
      <c r="W34" s="19">
        <f>IF(ISBLANK(V34),0,(W$3*(101+(1000* LOG(V$3,10) )-(1000*LOG(V34,10)))))</f>
        <v>0</v>
      </c>
      <c r="X34" s="19"/>
      <c r="Y34" s="19">
        <f>IF(ISBLANK(X34),0,(Y$3*(101+(1000* LOG(X$3,10) )-(1000*LOG(X34,10)))))</f>
        <v>0</v>
      </c>
      <c r="Z34" s="19"/>
      <c r="AA34" s="19">
        <f>IF(ISBLANK(Z34),0,(AA$3*(101+(1000* LOG(Z$3,10) )-(1000*LOG(Z34,10)))))</f>
        <v>0</v>
      </c>
      <c r="AB34" s="19"/>
      <c r="AC34" s="19">
        <f>IF(ISBLANK(AB34),0,(AC$3*(101+(1000* LOG(AB$3,10) )-(1000*LOG(AB34,10)))))</f>
        <v>0</v>
      </c>
      <c r="AD34" s="19">
        <v>16</v>
      </c>
      <c r="AE34" s="19">
        <f>IF(ISBLANK(AD34),0,(AE$3*(101+(1000* LOG(AD$3,10) )-(1000*LOG(AD34,10)))))</f>
        <v>368.52503252014117</v>
      </c>
      <c r="AF34" s="19"/>
      <c r="AG34" s="19">
        <f>IF(ISBLANK(AF34),0,(AG$3*(101+(1000* LOG(AF$3,10) )-(1000*LOG(AF34,10)))))</f>
        <v>0</v>
      </c>
      <c r="AH34" s="19"/>
      <c r="AI34" s="19">
        <f>IF(ISBLANK(AH34),0,(AI$3*(101+(1000* LOG(AH$3,10) )-(1000*LOG(AH34,10)))))</f>
        <v>0</v>
      </c>
      <c r="AJ34" s="19"/>
      <c r="AK34" s="19">
        <f>IF(ISBLANK(AJ34),0,(AK$3*(101+(1000* LOG(AJ$3,10) )-(1000*LOG(AJ34,10)))))</f>
        <v>0</v>
      </c>
      <c r="AL34" s="19"/>
      <c r="AM34" s="19">
        <f>IF(ISBLANK(AL34),0,(AM$3*(101+(1000* LOG(AL$3,10) )-(1000*LOG(AL34,10)))))</f>
        <v>0</v>
      </c>
      <c r="AN34" s="19"/>
      <c r="AO34" s="19">
        <f>IF(ISBLANK(AN34),0,(AO$3*(101+(1000* LOG(AN$3,10) )-(1000*LOG(AN34,10)))))</f>
        <v>0</v>
      </c>
      <c r="AP34" s="19"/>
      <c r="AQ34" s="19">
        <f>IF(ISBLANK(AP34),0,(AQ$3*(101+(1000* LOG(AP$3,10) )-(1000*LOG(AP34,10)))))</f>
        <v>0</v>
      </c>
      <c r="AR34" s="19"/>
      <c r="AS34" s="19">
        <f>IF(ISBLANK(AR34),0,(AS$3*(101+(1000* LOG(AR$3,10) )-(1000*LOG(AR34,10)))))</f>
        <v>0</v>
      </c>
      <c r="AT34" s="19"/>
      <c r="AU34" s="19">
        <f>IF(ISBLANK(AT34),0,(AU$3*(101+(1000* LOG(AT$3,10) )-(1000*LOG(AT34,10)))))</f>
        <v>0</v>
      </c>
    </row>
    <row r="35" spans="1:47" x14ac:dyDescent="0.2">
      <c r="A35" s="20">
        <v>31</v>
      </c>
      <c r="B35" s="21" t="s">
        <v>120</v>
      </c>
      <c r="C35" s="21" t="s">
        <v>121</v>
      </c>
      <c r="D35" s="20" t="s">
        <v>49</v>
      </c>
      <c r="E35" s="21" t="s">
        <v>54</v>
      </c>
      <c r="F35" s="20">
        <v>2</v>
      </c>
      <c r="G35" s="21" t="s">
        <v>51</v>
      </c>
      <c r="H35" s="20"/>
      <c r="I35" s="22">
        <f>(O35&gt;0)+(Q35&gt;0)+(S35&gt;0)+(U35&gt;0)+(W35&gt;0)+(Y35&gt;0)+(AA35&gt;0)+(AC35&gt;0)+(AE35&gt;0)+(AG35&gt;0)+(AI35&gt;0)+(AK35&gt;0)+(AM35&gt;0)+(AO35&gt;0)+(AQ35&gt;0)+(AS35&gt;0)+(AU35&gt;0)</f>
        <v>1</v>
      </c>
      <c r="J35" s="22">
        <f>SUM(O35, Q35, S35, U35, W35, Y35, AA35, AC35, AE35, AG35, AI35, AK35, AM35, AO35, AQ35, AS35, AU35)</f>
        <v>665.27143043856245</v>
      </c>
      <c r="K35" s="22">
        <f>SUMPRODUCT(LARGE((O35, Q35, S35, U35, W35, Y35, AA35, AC35, AE35, AG35, AI35, AK35, AM35, AO35, AQ35, AS35, AU35),{1;2;3;4;5}))</f>
        <v>665.27143043856245</v>
      </c>
      <c r="L35" s="22" t="str">
        <f>IF(AND(O35&gt;0,O$2&lt;&gt;F35)+AND(Q35&gt;0,Q$2&lt;&gt;F35)+AND(S35&gt;0,S$2&lt;&gt;F35)+AND(U35&gt;0,U$2&lt;&gt;F35)+AND(W35&gt;0,W$2&lt;&gt;F35)+AND(Y35&gt;0,Y$2&lt;&gt;F35)+AND(AA35&gt;0,AA$2&lt;&gt;F35)+AND(AC35&gt;0,AC$2&lt;&gt;F35)+AND(AE35&gt;0,AE$2&lt;&gt;F35)+AND(AG35&gt;0,AG$2&lt;&gt;F35)+AND(AI35&gt;0,AI$2&lt;&gt;F35)+AND(AK35&gt;0,AK$2&lt;&gt;F35)+AND(AM35&gt;0,AM$2&lt;&gt;F35)+AND(AO35&gt;0,AO$2&lt;&gt;F35)+AND(AQ35&gt;0,AQ$2&lt;&gt;F35)+AND(AS35&gt;0,AS$2&lt;&gt;F35)+AND(AU35&gt;0,AU$2&lt;&gt;F35)&gt;0,"J","")</f>
        <v/>
      </c>
      <c r="M35" s="22">
        <f>IF(L35="J",1.05,1)*K35</f>
        <v>665.27143043856245</v>
      </c>
      <c r="N35" s="22"/>
      <c r="O35" s="22">
        <f>IF(ISBLANK(N35),0,(O$3*(101+(1000* LOG(N$3,10) )-(1000*LOG(N35,10)))))</f>
        <v>0</v>
      </c>
      <c r="P35" s="22"/>
      <c r="Q35" s="22">
        <f>IF(ISBLANK(P35),0,(Q$3*(101+(1000* LOG(P$3,10) )-(1000*LOG(P35,10)))))</f>
        <v>0</v>
      </c>
      <c r="R35" s="22">
        <v>3</v>
      </c>
      <c r="S35" s="22">
        <f>IF(ISBLANK(R35),0,(S$3*(101+(1000* LOG(R$3,10) )-(1000*LOG(R35,10)))))</f>
        <v>665.27143043856245</v>
      </c>
      <c r="T35" s="22"/>
      <c r="U35" s="22">
        <f>IF(ISBLANK(T35),0,(U$3*(101+(1000* LOG(T$3,10) )-(1000*LOG(T35,10)))))</f>
        <v>0</v>
      </c>
      <c r="V35" s="22"/>
      <c r="W35" s="22">
        <f>IF(ISBLANK(V35),0,(W$3*(101+(1000* LOG(V$3,10) )-(1000*LOG(V35,10)))))</f>
        <v>0</v>
      </c>
      <c r="X35" s="22"/>
      <c r="Y35" s="22">
        <f>IF(ISBLANK(X35),0,(Y$3*(101+(1000* LOG(X$3,10) )-(1000*LOG(X35,10)))))</f>
        <v>0</v>
      </c>
      <c r="Z35" s="22"/>
      <c r="AA35" s="22">
        <f>IF(ISBLANK(Z35),0,(AA$3*(101+(1000* LOG(Z$3,10) )-(1000*LOG(Z35,10)))))</f>
        <v>0</v>
      </c>
      <c r="AB35" s="22"/>
      <c r="AC35" s="22">
        <f>IF(ISBLANK(AB35),0,(AC$3*(101+(1000* LOG(AB$3,10) )-(1000*LOG(AB35,10)))))</f>
        <v>0</v>
      </c>
      <c r="AD35" s="22"/>
      <c r="AE35" s="22">
        <f>IF(ISBLANK(AD35),0,(AE$3*(101+(1000* LOG(AD$3,10) )-(1000*LOG(AD35,10)))))</f>
        <v>0</v>
      </c>
      <c r="AF35" s="22"/>
      <c r="AG35" s="22">
        <f>IF(ISBLANK(AF35),0,(AG$3*(101+(1000* LOG(AF$3,10) )-(1000*LOG(AF35,10)))))</f>
        <v>0</v>
      </c>
      <c r="AH35" s="22"/>
      <c r="AI35" s="22">
        <f>IF(ISBLANK(AH35),0,(AI$3*(101+(1000* LOG(AH$3,10) )-(1000*LOG(AH35,10)))))</f>
        <v>0</v>
      </c>
      <c r="AJ35" s="22"/>
      <c r="AK35" s="22">
        <f>IF(ISBLANK(AJ35),0,(AK$3*(101+(1000* LOG(AJ$3,10) )-(1000*LOG(AJ35,10)))))</f>
        <v>0</v>
      </c>
      <c r="AL35" s="22"/>
      <c r="AM35" s="22">
        <f>IF(ISBLANK(AL35),0,(AM$3*(101+(1000* LOG(AL$3,10) )-(1000*LOG(AL35,10)))))</f>
        <v>0</v>
      </c>
      <c r="AN35" s="22"/>
      <c r="AO35" s="22">
        <f>IF(ISBLANK(AN35),0,(AO$3*(101+(1000* LOG(AN$3,10) )-(1000*LOG(AN35,10)))))</f>
        <v>0</v>
      </c>
      <c r="AP35" s="22"/>
      <c r="AQ35" s="22">
        <f>IF(ISBLANK(AP35),0,(AQ$3*(101+(1000* LOG(AP$3,10) )-(1000*LOG(AP35,10)))))</f>
        <v>0</v>
      </c>
      <c r="AR35" s="22"/>
      <c r="AS35" s="22">
        <f>IF(ISBLANK(AR35),0,(AS$3*(101+(1000* LOG(AR$3,10) )-(1000*LOG(AR35,10)))))</f>
        <v>0</v>
      </c>
      <c r="AT35" s="22"/>
      <c r="AU35" s="22">
        <f>IF(ISBLANK(AT35),0,(AU$3*(101+(1000* LOG(AT$3,10) )-(1000*LOG(AT35,10)))))</f>
        <v>0</v>
      </c>
    </row>
    <row r="36" spans="1:47" x14ac:dyDescent="0.2">
      <c r="A36" s="17">
        <v>32</v>
      </c>
      <c r="B36" s="18" t="s">
        <v>122</v>
      </c>
      <c r="C36" s="18" t="s">
        <v>123</v>
      </c>
      <c r="D36" s="17" t="s">
        <v>49</v>
      </c>
      <c r="E36" s="18" t="s">
        <v>71</v>
      </c>
      <c r="F36" s="17">
        <v>2</v>
      </c>
      <c r="G36" s="18" t="s">
        <v>51</v>
      </c>
      <c r="H36" s="17"/>
      <c r="I36" s="19">
        <f>(O36&gt;0)+(Q36&gt;0)+(S36&gt;0)+(U36&gt;0)+(W36&gt;0)+(Y36&gt;0)+(AA36&gt;0)+(AC36&gt;0)+(AE36&gt;0)+(AG36&gt;0)+(AI36&gt;0)+(AK36&gt;0)+(AM36&gt;0)+(AO36&gt;0)+(AQ36&gt;0)+(AS36&gt;0)+(AU36&gt;0)</f>
        <v>3</v>
      </c>
      <c r="J36" s="19">
        <f>SUM(O36, Q36, S36, U36, W36, Y36, AA36, AC36, AE36, AG36, AI36, AK36, AM36, AO36, AQ36, AS36, AU36)</f>
        <v>657.51187218325663</v>
      </c>
      <c r="K36" s="19">
        <f>SUMPRODUCT(LARGE((O36, Q36, S36, U36, W36, Y36, AA36, AC36, AE36, AG36, AI36, AK36, AM36, AO36, AQ36, AS36, AU36),{1;2;3;4;5}))</f>
        <v>657.51187218325663</v>
      </c>
      <c r="L36" s="19" t="str">
        <f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+AND(AU36&gt;0,AU$2&lt;&gt;F36)&gt;0,"J","")</f>
        <v/>
      </c>
      <c r="M36" s="19">
        <f>IF(L36="J",1.05,1)*K36</f>
        <v>657.51187218325663</v>
      </c>
      <c r="N36" s="19"/>
      <c r="O36" s="19">
        <f>IF(ISBLANK(N36),0,(O$3*(101+(1000* LOG(N$3,10) )-(1000*LOG(N36,10)))))</f>
        <v>0</v>
      </c>
      <c r="P36" s="19"/>
      <c r="Q36" s="19">
        <f>IF(ISBLANK(P36),0,(Q$3*(101+(1000* LOG(P$3,10) )-(1000*LOG(P36,10)))))</f>
        <v>0</v>
      </c>
      <c r="R36" s="19"/>
      <c r="S36" s="19">
        <f>IF(ISBLANK(R36),0,(S$3*(101+(1000* LOG(R$3,10) )-(1000*LOG(R36,10)))))</f>
        <v>0</v>
      </c>
      <c r="T36" s="19"/>
      <c r="U36" s="19">
        <f>IF(ISBLANK(T36),0,(U$3*(101+(1000* LOG(T$3,10) )-(1000*LOG(T36,10)))))</f>
        <v>0</v>
      </c>
      <c r="V36" s="19"/>
      <c r="W36" s="19">
        <f>IF(ISBLANK(V36),0,(W$3*(101+(1000* LOG(V$3,10) )-(1000*LOG(V36,10)))))</f>
        <v>0</v>
      </c>
      <c r="X36" s="19"/>
      <c r="Y36" s="19">
        <f>IF(ISBLANK(X36),0,(Y$3*(101+(1000* LOG(X$3,10) )-(1000*LOG(X36,10)))))</f>
        <v>0</v>
      </c>
      <c r="Z36" s="19">
        <v>12</v>
      </c>
      <c r="AA36" s="19">
        <f>IF(ISBLANK(Z36),0,(AA$3*(101+(1000* LOG(Z$3,10) )-(1000*LOG(Z36,10)))))</f>
        <v>197.91001300805647</v>
      </c>
      <c r="AB36" s="19">
        <v>13</v>
      </c>
      <c r="AC36" s="19">
        <f>IF(ISBLANK(AB36),0,(AC$3*(101+(1000* LOG(AB$3,10) )-(1000*LOG(AB36,10)))))</f>
        <v>288.08664335714434</v>
      </c>
      <c r="AD36" s="19">
        <v>23</v>
      </c>
      <c r="AE36" s="19">
        <f>IF(ISBLANK(AD36),0,(AE$3*(101+(1000* LOG(AD$3,10) )-(1000*LOG(AD36,10)))))</f>
        <v>171.51521581805582</v>
      </c>
      <c r="AF36" s="19"/>
      <c r="AG36" s="19">
        <f>IF(ISBLANK(AF36),0,(AG$3*(101+(1000* LOG(AF$3,10) )-(1000*LOG(AF36,10)))))</f>
        <v>0</v>
      </c>
      <c r="AH36" s="19"/>
      <c r="AI36" s="19">
        <f>IF(ISBLANK(AH36),0,(AI$3*(101+(1000* LOG(AH$3,10) )-(1000*LOG(AH36,10)))))</f>
        <v>0</v>
      </c>
      <c r="AJ36" s="19"/>
      <c r="AK36" s="19">
        <f>IF(ISBLANK(AJ36),0,(AK$3*(101+(1000* LOG(AJ$3,10) )-(1000*LOG(AJ36,10)))))</f>
        <v>0</v>
      </c>
      <c r="AL36" s="19"/>
      <c r="AM36" s="19">
        <f>IF(ISBLANK(AL36),0,(AM$3*(101+(1000* LOG(AL$3,10) )-(1000*LOG(AL36,10)))))</f>
        <v>0</v>
      </c>
      <c r="AN36" s="19"/>
      <c r="AO36" s="19">
        <f>IF(ISBLANK(AN36),0,(AO$3*(101+(1000* LOG(AN$3,10) )-(1000*LOG(AN36,10)))))</f>
        <v>0</v>
      </c>
      <c r="AP36" s="19"/>
      <c r="AQ36" s="19">
        <f>IF(ISBLANK(AP36),0,(AQ$3*(101+(1000* LOG(AP$3,10) )-(1000*LOG(AP36,10)))))</f>
        <v>0</v>
      </c>
      <c r="AR36" s="19"/>
      <c r="AS36" s="19">
        <f>IF(ISBLANK(AR36),0,(AS$3*(101+(1000* LOG(AR$3,10) )-(1000*LOG(AR36,10)))))</f>
        <v>0</v>
      </c>
      <c r="AT36" s="19"/>
      <c r="AU36" s="19">
        <f>IF(ISBLANK(AT36),0,(AU$3*(101+(1000* LOG(AT$3,10) )-(1000*LOG(AT36,10)))))</f>
        <v>0</v>
      </c>
    </row>
    <row r="37" spans="1:47" x14ac:dyDescent="0.2">
      <c r="A37" s="20">
        <v>33</v>
      </c>
      <c r="B37" s="21" t="s">
        <v>124</v>
      </c>
      <c r="C37" s="21" t="s">
        <v>125</v>
      </c>
      <c r="D37" s="20" t="s">
        <v>49</v>
      </c>
      <c r="E37" s="21" t="s">
        <v>126</v>
      </c>
      <c r="F37" s="20">
        <v>1</v>
      </c>
      <c r="G37" s="21" t="s">
        <v>55</v>
      </c>
      <c r="H37" s="20"/>
      <c r="I37" s="22">
        <f>(O37&gt;0)+(Q37&gt;0)+(S37&gt;0)+(U37&gt;0)+(W37&gt;0)+(Y37&gt;0)+(AA37&gt;0)+(AC37&gt;0)+(AE37&gt;0)+(AG37&gt;0)+(AI37&gt;0)+(AK37&gt;0)+(AM37&gt;0)+(AO37&gt;0)+(AQ37&gt;0)+(AS37&gt;0)+(AU37&gt;0)</f>
        <v>2</v>
      </c>
      <c r="J37" s="22">
        <f>SUM(O37, Q37, S37, U37, W37, Y37, AA37, AC37, AE37, AG37, AI37, AK37, AM37, AO37, AQ37, AS37, AU37)</f>
        <v>596.3358844032125</v>
      </c>
      <c r="K37" s="22">
        <f>SUMPRODUCT(LARGE((O37, Q37, S37, U37, W37, Y37, AA37, AC37, AE37, AG37, AI37, AK37, AM37, AO37, AQ37, AS37, AU37),{1;2;3;4;5}))</f>
        <v>596.3358844032125</v>
      </c>
      <c r="L37" s="22" t="str">
        <f>IF(AND(O37&gt;0,O$2&lt;&gt;F37)+AND(Q37&gt;0,Q$2&lt;&gt;F37)+AND(S37&gt;0,S$2&lt;&gt;F37)+AND(U37&gt;0,U$2&lt;&gt;F37)+AND(W37&gt;0,W$2&lt;&gt;F37)+AND(Y37&gt;0,Y$2&lt;&gt;F37)+AND(AA37&gt;0,AA$2&lt;&gt;F37)+AND(AC37&gt;0,AC$2&lt;&gt;F37)+AND(AE37&gt;0,AE$2&lt;&gt;F37)+AND(AG37&gt;0,AG$2&lt;&gt;F37)+AND(AI37&gt;0,AI$2&lt;&gt;F37)+AND(AK37&gt;0,AK$2&lt;&gt;F37)+AND(AM37&gt;0,AM$2&lt;&gt;F37)+AND(AO37&gt;0,AO$2&lt;&gt;F37)+AND(AQ37&gt;0,AQ$2&lt;&gt;F37)+AND(AS37&gt;0,AS$2&lt;&gt;F37)+AND(AU37&gt;0,AU$2&lt;&gt;F37)&gt;0,"J","")</f>
        <v>J</v>
      </c>
      <c r="M37" s="22">
        <f>IF(L37="J",1.05,1)*K37</f>
        <v>626.15267862337316</v>
      </c>
      <c r="N37" s="22"/>
      <c r="O37" s="22">
        <f>IF(ISBLANK(N37),0,(O$3*(101+(1000* LOG(N$3,10) )-(1000*LOG(N37,10)))))</f>
        <v>0</v>
      </c>
      <c r="P37" s="22"/>
      <c r="Q37" s="22">
        <f>IF(ISBLANK(P37),0,(Q$3*(101+(1000* LOG(P$3,10) )-(1000*LOG(P37,10)))))</f>
        <v>0</v>
      </c>
      <c r="R37" s="22"/>
      <c r="S37" s="22">
        <f>IF(ISBLANK(R37),0,(S$3*(101+(1000* LOG(R$3,10) )-(1000*LOG(R37,10)))))</f>
        <v>0</v>
      </c>
      <c r="T37" s="22"/>
      <c r="U37" s="22">
        <f>IF(ISBLANK(T37),0,(U$3*(101+(1000* LOG(T$3,10) )-(1000*LOG(T37,10)))))</f>
        <v>0</v>
      </c>
      <c r="V37" s="22"/>
      <c r="W37" s="22">
        <f>IF(ISBLANK(V37),0,(W$3*(101+(1000* LOG(V$3,10) )-(1000*LOG(V37,10)))))</f>
        <v>0</v>
      </c>
      <c r="X37" s="22"/>
      <c r="Y37" s="22">
        <f>IF(ISBLANK(X37),0,(Y$3*(101+(1000* LOG(X$3,10) )-(1000*LOG(X37,10)))))</f>
        <v>0</v>
      </c>
      <c r="Z37" s="22">
        <v>11</v>
      </c>
      <c r="AA37" s="22">
        <f>IF(ISBLANK(Z37),0,(AA$3*(101+(1000* LOG(Z$3,10) )-(1000*LOG(Z37,10)))))</f>
        <v>235.6985738974563</v>
      </c>
      <c r="AB37" s="22">
        <v>11</v>
      </c>
      <c r="AC37" s="22">
        <f>IF(ISBLANK(AB37),0,(AC$3*(101+(1000* LOG(AB$3,10) )-(1000*LOG(AB37,10)))))</f>
        <v>360.6373105057562</v>
      </c>
      <c r="AD37" s="22"/>
      <c r="AE37" s="22">
        <f>IF(ISBLANK(AD37),0,(AE$3*(101+(1000* LOG(AD$3,10) )-(1000*LOG(AD37,10)))))</f>
        <v>0</v>
      </c>
      <c r="AF37" s="22"/>
      <c r="AG37" s="22">
        <f>IF(ISBLANK(AF37),0,(AG$3*(101+(1000* LOG(AF$3,10) )-(1000*LOG(AF37,10)))))</f>
        <v>0</v>
      </c>
      <c r="AH37" s="22"/>
      <c r="AI37" s="22">
        <f>IF(ISBLANK(AH37),0,(AI$3*(101+(1000* LOG(AH$3,10) )-(1000*LOG(AH37,10)))))</f>
        <v>0</v>
      </c>
      <c r="AJ37" s="22"/>
      <c r="AK37" s="22">
        <f>IF(ISBLANK(AJ37),0,(AK$3*(101+(1000* LOG(AJ$3,10) )-(1000*LOG(AJ37,10)))))</f>
        <v>0</v>
      </c>
      <c r="AL37" s="22"/>
      <c r="AM37" s="22">
        <f>IF(ISBLANK(AL37),0,(AM$3*(101+(1000* LOG(AL$3,10) )-(1000*LOG(AL37,10)))))</f>
        <v>0</v>
      </c>
      <c r="AN37" s="22"/>
      <c r="AO37" s="22">
        <f>IF(ISBLANK(AN37),0,(AO$3*(101+(1000* LOG(AN$3,10) )-(1000*LOG(AN37,10)))))</f>
        <v>0</v>
      </c>
      <c r="AP37" s="22"/>
      <c r="AQ37" s="22">
        <f>IF(ISBLANK(AP37),0,(AQ$3*(101+(1000* LOG(AP$3,10) )-(1000*LOG(AP37,10)))))</f>
        <v>0</v>
      </c>
      <c r="AR37" s="22"/>
      <c r="AS37" s="22">
        <f>IF(ISBLANK(AR37),0,(AS$3*(101+(1000* LOG(AR$3,10) )-(1000*LOG(AR37,10)))))</f>
        <v>0</v>
      </c>
      <c r="AT37" s="22"/>
      <c r="AU37" s="22">
        <f>IF(ISBLANK(AT37),0,(AU$3*(101+(1000* LOG(AT$3,10) )-(1000*LOG(AT37,10)))))</f>
        <v>0</v>
      </c>
    </row>
    <row r="38" spans="1:47" x14ac:dyDescent="0.2">
      <c r="A38" s="17">
        <v>34</v>
      </c>
      <c r="B38" s="18" t="s">
        <v>127</v>
      </c>
      <c r="C38" s="18" t="s">
        <v>128</v>
      </c>
      <c r="D38" s="17" t="s">
        <v>49</v>
      </c>
      <c r="E38" s="18" t="s">
        <v>50</v>
      </c>
      <c r="F38" s="17">
        <v>1</v>
      </c>
      <c r="G38" s="18" t="s">
        <v>55</v>
      </c>
      <c r="H38" s="17"/>
      <c r="I38" s="19">
        <f>(O38&gt;0)+(Q38&gt;0)+(S38&gt;0)+(U38&gt;0)+(W38&gt;0)+(Y38&gt;0)+(AA38&gt;0)+(AC38&gt;0)+(AE38&gt;0)+(AG38&gt;0)+(AI38&gt;0)+(AK38&gt;0)+(AM38&gt;0)+(AO38&gt;0)+(AQ38&gt;0)+(AS38&gt;0)+(AU38&gt;0)</f>
        <v>2</v>
      </c>
      <c r="J38" s="19">
        <f>SUM(O38, Q38, S38, U38, W38, Y38, AA38, AC38, AE38, AG38, AI38, AK38, AM38, AO38, AQ38, AS38, AU38)</f>
        <v>508.42502755068699</v>
      </c>
      <c r="K38" s="19">
        <f>SUMPRODUCT(LARGE((O38, Q38, S38, U38, W38, Y38, AA38, AC38, AE38, AG38, AI38, AK38, AM38, AO38, AQ38, AS38, AU38),{1;2;3;4;5}))</f>
        <v>508.42502755068699</v>
      </c>
      <c r="L38" s="19" t="str">
        <f>IF(AND(O38&gt;0,O$2&lt;&gt;F38)+AND(Q38&gt;0,Q$2&lt;&gt;F38)+AND(S38&gt;0,S$2&lt;&gt;F38)+AND(U38&gt;0,U$2&lt;&gt;F38)+AND(W38&gt;0,W$2&lt;&gt;F38)+AND(Y38&gt;0,Y$2&lt;&gt;F38)+AND(AA38&gt;0,AA$2&lt;&gt;F38)+AND(AC38&gt;0,AC$2&lt;&gt;F38)+AND(AE38&gt;0,AE$2&lt;&gt;F38)+AND(AG38&gt;0,AG$2&lt;&gt;F38)+AND(AI38&gt;0,AI$2&lt;&gt;F38)+AND(AK38&gt;0,AK$2&lt;&gt;F38)+AND(AM38&gt;0,AM$2&lt;&gt;F38)+AND(AO38&gt;0,AO$2&lt;&gt;F38)+AND(AQ38&gt;0,AQ$2&lt;&gt;F38)+AND(AS38&gt;0,AS$2&lt;&gt;F38)+AND(AU38&gt;0,AU$2&lt;&gt;F38)&gt;0,"J","")</f>
        <v/>
      </c>
      <c r="M38" s="19">
        <f>IF(L38="J",1.05,1)*K38</f>
        <v>508.42502755068699</v>
      </c>
      <c r="N38" s="19"/>
      <c r="O38" s="19">
        <f>IF(ISBLANK(N38),0,(O$3*(101+(1000* LOG(N$3,10) )-(1000*LOG(N38,10)))))</f>
        <v>0</v>
      </c>
      <c r="P38" s="19">
        <v>16</v>
      </c>
      <c r="Q38" s="19">
        <f>IF(ISBLANK(P38),0,(Q$3*(101+(1000* LOG(P$3,10) )-(1000*LOG(P38,10)))))</f>
        <v>152.15252244738122</v>
      </c>
      <c r="R38" s="19"/>
      <c r="S38" s="19">
        <f>IF(ISBLANK(R38),0,(S$3*(101+(1000* LOG(R$3,10) )-(1000*LOG(R38,10)))))</f>
        <v>0</v>
      </c>
      <c r="T38" s="19"/>
      <c r="U38" s="19">
        <f>IF(ISBLANK(T38),0,(U$3*(101+(1000* LOG(T$3,10) )-(1000*LOG(T38,10)))))</f>
        <v>0</v>
      </c>
      <c r="V38" s="19">
        <v>10</v>
      </c>
      <c r="W38" s="19">
        <f>IF(ISBLANK(V38),0,(W$3*(101+(1000* LOG(V$3,10) )-(1000*LOG(V38,10)))))</f>
        <v>356.27250510330578</v>
      </c>
      <c r="X38" s="19"/>
      <c r="Y38" s="19">
        <f>IF(ISBLANK(X38),0,(Y$3*(101+(1000* LOG(X$3,10) )-(1000*LOG(X38,10)))))</f>
        <v>0</v>
      </c>
      <c r="Z38" s="19"/>
      <c r="AA38" s="19">
        <f>IF(ISBLANK(Z38),0,(AA$3*(101+(1000* LOG(Z$3,10) )-(1000*LOG(Z38,10)))))</f>
        <v>0</v>
      </c>
      <c r="AB38" s="19"/>
      <c r="AC38" s="19">
        <f>IF(ISBLANK(AB38),0,(AC$3*(101+(1000* LOG(AB$3,10) )-(1000*LOG(AB38,10)))))</f>
        <v>0</v>
      </c>
      <c r="AD38" s="19"/>
      <c r="AE38" s="19">
        <f>IF(ISBLANK(AD38),0,(AE$3*(101+(1000* LOG(AD$3,10) )-(1000*LOG(AD38,10)))))</f>
        <v>0</v>
      </c>
      <c r="AF38" s="19"/>
      <c r="AG38" s="19">
        <f>IF(ISBLANK(AF38),0,(AG$3*(101+(1000* LOG(AF$3,10) )-(1000*LOG(AF38,10)))))</f>
        <v>0</v>
      </c>
      <c r="AH38" s="19"/>
      <c r="AI38" s="19">
        <f>IF(ISBLANK(AH38),0,(AI$3*(101+(1000* LOG(AH$3,10) )-(1000*LOG(AH38,10)))))</f>
        <v>0</v>
      </c>
      <c r="AJ38" s="19"/>
      <c r="AK38" s="19">
        <f>IF(ISBLANK(AJ38),0,(AK$3*(101+(1000* LOG(AJ$3,10) )-(1000*LOG(AJ38,10)))))</f>
        <v>0</v>
      </c>
      <c r="AL38" s="19"/>
      <c r="AM38" s="19">
        <f>IF(ISBLANK(AL38),0,(AM$3*(101+(1000* LOG(AL$3,10) )-(1000*LOG(AL38,10)))))</f>
        <v>0</v>
      </c>
      <c r="AN38" s="19"/>
      <c r="AO38" s="19">
        <f>IF(ISBLANK(AN38),0,(AO$3*(101+(1000* LOG(AN$3,10) )-(1000*LOG(AN38,10)))))</f>
        <v>0</v>
      </c>
      <c r="AP38" s="19"/>
      <c r="AQ38" s="19">
        <f>IF(ISBLANK(AP38),0,(AQ$3*(101+(1000* LOG(AP$3,10) )-(1000*LOG(AP38,10)))))</f>
        <v>0</v>
      </c>
      <c r="AR38" s="19"/>
      <c r="AS38" s="19">
        <f>IF(ISBLANK(AR38),0,(AS$3*(101+(1000* LOG(AR$3,10) )-(1000*LOG(AR38,10)))))</f>
        <v>0</v>
      </c>
      <c r="AT38" s="19"/>
      <c r="AU38" s="19">
        <f>IF(ISBLANK(AT38),0,(AU$3*(101+(1000* LOG(AT$3,10) )-(1000*LOG(AT38,10)))))</f>
        <v>0</v>
      </c>
    </row>
    <row r="39" spans="1:47" x14ac:dyDescent="0.2">
      <c r="A39" s="20">
        <v>35</v>
      </c>
      <c r="B39" s="21" t="s">
        <v>129</v>
      </c>
      <c r="C39" s="21" t="s">
        <v>130</v>
      </c>
      <c r="D39" s="20" t="s">
        <v>49</v>
      </c>
      <c r="E39" s="21" t="s">
        <v>71</v>
      </c>
      <c r="F39" s="20">
        <v>2</v>
      </c>
      <c r="G39" s="21" t="s">
        <v>51</v>
      </c>
      <c r="H39" s="20"/>
      <c r="I39" s="22">
        <f>(O39&gt;0)+(Q39&gt;0)+(S39&gt;0)+(U39&gt;0)+(W39&gt;0)+(Y39&gt;0)+(AA39&gt;0)+(AC39&gt;0)+(AE39&gt;0)+(AG39&gt;0)+(AI39&gt;0)+(AK39&gt;0)+(AM39&gt;0)+(AO39&gt;0)+(AQ39&gt;0)+(AS39&gt;0)+(AU39&gt;0)</f>
        <v>1</v>
      </c>
      <c r="J39" s="22">
        <f>SUM(O39, Q39, S39, U39, W39, Y39, AA39, AC39, AE39, AG39, AI39, AK39, AM39, AO39, AQ39, AS39, AU39)</f>
        <v>431.99321904142437</v>
      </c>
      <c r="K39" s="22">
        <f>SUMPRODUCT(LARGE((O39, Q39, S39, U39, W39, Y39, AA39, AC39, AE39, AG39, AI39, AK39, AM39, AO39, AQ39, AS39, AU39),{1;2;3;4;5}))</f>
        <v>431.99321904142437</v>
      </c>
      <c r="L39" s="22" t="str">
        <f>IF(AND(O39&gt;0,O$2&lt;&gt;F39)+AND(Q39&gt;0,Q$2&lt;&gt;F39)+AND(S39&gt;0,S$2&lt;&gt;F39)+AND(U39&gt;0,U$2&lt;&gt;F39)+AND(W39&gt;0,W$2&lt;&gt;F39)+AND(Y39&gt;0,Y$2&lt;&gt;F39)+AND(AA39&gt;0,AA$2&lt;&gt;F39)+AND(AC39&gt;0,AC$2&lt;&gt;F39)+AND(AE39&gt;0,AE$2&lt;&gt;F39)+AND(AG39&gt;0,AG$2&lt;&gt;F39)+AND(AI39&gt;0,AI$2&lt;&gt;F39)+AND(AK39&gt;0,AK$2&lt;&gt;F39)+AND(AM39&gt;0,AM$2&lt;&gt;F39)+AND(AO39&gt;0,AO$2&lt;&gt;F39)+AND(AQ39&gt;0,AQ$2&lt;&gt;F39)+AND(AS39&gt;0,AS$2&lt;&gt;F39)+AND(AU39&gt;0,AU$2&lt;&gt;F39)&gt;0,"J","")</f>
        <v/>
      </c>
      <c r="M39" s="22">
        <f>IF(L39="J",1.05,1)*K39</f>
        <v>431.99321904142437</v>
      </c>
      <c r="N39" s="22"/>
      <c r="O39" s="22">
        <f>IF(ISBLANK(N39),0,(O$3*(101+(1000* LOG(N$3,10) )-(1000*LOG(N39,10)))))</f>
        <v>0</v>
      </c>
      <c r="P39" s="22"/>
      <c r="Q39" s="22">
        <f>IF(ISBLANK(P39),0,(Q$3*(101+(1000* LOG(P$3,10) )-(1000*LOG(P39,10)))))</f>
        <v>0</v>
      </c>
      <c r="R39" s="22"/>
      <c r="S39" s="22">
        <f>IF(ISBLANK(R39),0,(S$3*(101+(1000* LOG(R$3,10) )-(1000*LOG(R39,10)))))</f>
        <v>0</v>
      </c>
      <c r="T39" s="22"/>
      <c r="U39" s="22">
        <f>IF(ISBLANK(T39),0,(U$3*(101+(1000* LOG(T$3,10) )-(1000*LOG(T39,10)))))</f>
        <v>0</v>
      </c>
      <c r="V39" s="22"/>
      <c r="W39" s="22">
        <f>IF(ISBLANK(V39),0,(W$3*(101+(1000* LOG(V$3,10) )-(1000*LOG(V39,10)))))</f>
        <v>0</v>
      </c>
      <c r="X39" s="22"/>
      <c r="Y39" s="22">
        <f>IF(ISBLANK(X39),0,(Y$3*(101+(1000* LOG(X$3,10) )-(1000*LOG(X39,10)))))</f>
        <v>0</v>
      </c>
      <c r="Z39" s="22">
        <v>7</v>
      </c>
      <c r="AA39" s="22">
        <f>IF(ISBLANK(Z39),0,(AA$3*(101+(1000* LOG(Z$3,10) )-(1000*LOG(Z39,10)))))</f>
        <v>431.99321904142437</v>
      </c>
      <c r="AB39" s="22"/>
      <c r="AC39" s="22">
        <f>IF(ISBLANK(AB39),0,(AC$3*(101+(1000* LOG(AB$3,10) )-(1000*LOG(AB39,10)))))</f>
        <v>0</v>
      </c>
      <c r="AD39" s="22"/>
      <c r="AE39" s="22">
        <f>IF(ISBLANK(AD39),0,(AE$3*(101+(1000* LOG(AD$3,10) )-(1000*LOG(AD39,10)))))</f>
        <v>0</v>
      </c>
      <c r="AF39" s="22"/>
      <c r="AG39" s="22">
        <f>IF(ISBLANK(AF39),0,(AG$3*(101+(1000* LOG(AF$3,10) )-(1000*LOG(AF39,10)))))</f>
        <v>0</v>
      </c>
      <c r="AH39" s="22"/>
      <c r="AI39" s="22">
        <f>IF(ISBLANK(AH39),0,(AI$3*(101+(1000* LOG(AH$3,10) )-(1000*LOG(AH39,10)))))</f>
        <v>0</v>
      </c>
      <c r="AJ39" s="22"/>
      <c r="AK39" s="22">
        <f>IF(ISBLANK(AJ39),0,(AK$3*(101+(1000* LOG(AJ$3,10) )-(1000*LOG(AJ39,10)))))</f>
        <v>0</v>
      </c>
      <c r="AL39" s="22"/>
      <c r="AM39" s="22">
        <f>IF(ISBLANK(AL39),0,(AM$3*(101+(1000* LOG(AL$3,10) )-(1000*LOG(AL39,10)))))</f>
        <v>0</v>
      </c>
      <c r="AN39" s="22"/>
      <c r="AO39" s="22">
        <f>IF(ISBLANK(AN39),0,(AO$3*(101+(1000* LOG(AN$3,10) )-(1000*LOG(AN39,10)))))</f>
        <v>0</v>
      </c>
      <c r="AP39" s="22"/>
      <c r="AQ39" s="22">
        <f>IF(ISBLANK(AP39),0,(AQ$3*(101+(1000* LOG(AP$3,10) )-(1000*LOG(AP39,10)))))</f>
        <v>0</v>
      </c>
      <c r="AR39" s="22"/>
      <c r="AS39" s="22">
        <f>IF(ISBLANK(AR39),0,(AS$3*(101+(1000* LOG(AR$3,10) )-(1000*LOG(AR39,10)))))</f>
        <v>0</v>
      </c>
      <c r="AT39" s="22"/>
      <c r="AU39" s="22">
        <f>IF(ISBLANK(AT39),0,(AU$3*(101+(1000* LOG(AT$3,10) )-(1000*LOG(AT39,10)))))</f>
        <v>0</v>
      </c>
    </row>
    <row r="40" spans="1:47" x14ac:dyDescent="0.2">
      <c r="A40" s="17">
        <v>36</v>
      </c>
      <c r="B40" s="18" t="s">
        <v>131</v>
      </c>
      <c r="C40" s="18" t="s">
        <v>132</v>
      </c>
      <c r="D40" s="17" t="s">
        <v>49</v>
      </c>
      <c r="E40" s="18" t="s">
        <v>50</v>
      </c>
      <c r="F40" s="17">
        <v>1</v>
      </c>
      <c r="G40" s="18" t="s">
        <v>55</v>
      </c>
      <c r="H40" s="17"/>
      <c r="I40" s="19">
        <f>(O40&gt;0)+(Q40&gt;0)+(S40&gt;0)+(U40&gt;0)+(W40&gt;0)+(Y40&gt;0)+(AA40&gt;0)+(AC40&gt;0)+(AE40&gt;0)+(AG40&gt;0)+(AI40&gt;0)+(AK40&gt;0)+(AM40&gt;0)+(AO40&gt;0)+(AQ40&gt;0)+(AS40&gt;0)+(AU40&gt;0)</f>
        <v>2</v>
      </c>
      <c r="J40" s="19">
        <f>SUM(O40, Q40, S40, U40, W40, Y40, AA40, AC40, AE40, AG40, AI40, AK40, AM40, AO40, AQ40, AS40, AU40)</f>
        <v>343.32915279646909</v>
      </c>
      <c r="K40" s="19">
        <f>SUMPRODUCT(LARGE((O40, Q40, S40, U40, W40, Y40, AA40, AC40, AE40, AG40, AI40, AK40, AM40, AO40, AQ40, AS40, AU40),{1;2;3;4;5}))</f>
        <v>343.32915279646909</v>
      </c>
      <c r="L40" s="19" t="str">
        <f>IF(AND(O40&gt;0,O$2&lt;&gt;F40)+AND(Q40&gt;0,Q$2&lt;&gt;F40)+AND(S40&gt;0,S$2&lt;&gt;F40)+AND(U40&gt;0,U$2&lt;&gt;F40)+AND(W40&gt;0,W$2&lt;&gt;F40)+AND(Y40&gt;0,Y$2&lt;&gt;F40)+AND(AA40&gt;0,AA$2&lt;&gt;F40)+AND(AC40&gt;0,AC$2&lt;&gt;F40)+AND(AE40&gt;0,AE$2&lt;&gt;F40)+AND(AG40&gt;0,AG$2&lt;&gt;F40)+AND(AI40&gt;0,AI$2&lt;&gt;F40)+AND(AK40&gt;0,AK$2&lt;&gt;F40)+AND(AM40&gt;0,AM$2&lt;&gt;F40)+AND(AO40&gt;0,AO$2&lt;&gt;F40)+AND(AQ40&gt;0,AQ$2&lt;&gt;F40)+AND(AS40&gt;0,AS$2&lt;&gt;F40)+AND(AU40&gt;0,AU$2&lt;&gt;F40)&gt;0,"J","")</f>
        <v/>
      </c>
      <c r="M40" s="19">
        <f>IF(L40="J",1.05,1)*K40</f>
        <v>343.32915279646909</v>
      </c>
      <c r="N40" s="19"/>
      <c r="O40" s="19">
        <f>IF(ISBLANK(N40),0,(O$3*(101+(1000* LOG(N$3,10) )-(1000*LOG(N40,10)))))</f>
        <v>0</v>
      </c>
      <c r="P40" s="19">
        <v>13</v>
      </c>
      <c r="Q40" s="19">
        <f>IF(ISBLANK(P40),0,(Q$3*(101+(1000* LOG(P$3,10) )-(1000*LOG(P40,10)))))</f>
        <v>242.32915279646909</v>
      </c>
      <c r="R40" s="19"/>
      <c r="S40" s="19">
        <f>IF(ISBLANK(R40),0,(S$3*(101+(1000* LOG(R$3,10) )-(1000*LOG(R40,10)))))</f>
        <v>0</v>
      </c>
      <c r="T40" s="19"/>
      <c r="U40" s="19">
        <f>IF(ISBLANK(T40),0,(U$3*(101+(1000* LOG(T$3,10) )-(1000*LOG(T40,10)))))</f>
        <v>0</v>
      </c>
      <c r="V40" s="19">
        <v>18</v>
      </c>
      <c r="W40" s="19">
        <f>IF(ISBLANK(V40),0,(W$3*(101+(1000* LOG(V$3,10) )-(1000*LOG(V40,10)))))</f>
        <v>101</v>
      </c>
      <c r="X40" s="19"/>
      <c r="Y40" s="19">
        <f>IF(ISBLANK(X40),0,(Y$3*(101+(1000* LOG(X$3,10) )-(1000*LOG(X40,10)))))</f>
        <v>0</v>
      </c>
      <c r="Z40" s="19"/>
      <c r="AA40" s="19">
        <f>IF(ISBLANK(Z40),0,(AA$3*(101+(1000* LOG(Z$3,10) )-(1000*LOG(Z40,10)))))</f>
        <v>0</v>
      </c>
      <c r="AB40" s="19"/>
      <c r="AC40" s="19">
        <f>IF(ISBLANK(AB40),0,(AC$3*(101+(1000* LOG(AB$3,10) )-(1000*LOG(AB40,10)))))</f>
        <v>0</v>
      </c>
      <c r="AD40" s="19"/>
      <c r="AE40" s="19">
        <f>IF(ISBLANK(AD40),0,(AE$3*(101+(1000* LOG(AD$3,10) )-(1000*LOG(AD40,10)))))</f>
        <v>0</v>
      </c>
      <c r="AF40" s="19"/>
      <c r="AG40" s="19">
        <f>IF(ISBLANK(AF40),0,(AG$3*(101+(1000* LOG(AF$3,10) )-(1000*LOG(AF40,10)))))</f>
        <v>0</v>
      </c>
      <c r="AH40" s="19"/>
      <c r="AI40" s="19">
        <f>IF(ISBLANK(AH40),0,(AI$3*(101+(1000* LOG(AH$3,10) )-(1000*LOG(AH40,10)))))</f>
        <v>0</v>
      </c>
      <c r="AJ40" s="19"/>
      <c r="AK40" s="19">
        <f>IF(ISBLANK(AJ40),0,(AK$3*(101+(1000* LOG(AJ$3,10) )-(1000*LOG(AJ40,10)))))</f>
        <v>0</v>
      </c>
      <c r="AL40" s="19"/>
      <c r="AM40" s="19">
        <f>IF(ISBLANK(AL40),0,(AM$3*(101+(1000* LOG(AL$3,10) )-(1000*LOG(AL40,10)))))</f>
        <v>0</v>
      </c>
      <c r="AN40" s="19"/>
      <c r="AO40" s="19">
        <f>IF(ISBLANK(AN40),0,(AO$3*(101+(1000* LOG(AN$3,10) )-(1000*LOG(AN40,10)))))</f>
        <v>0</v>
      </c>
      <c r="AP40" s="19"/>
      <c r="AQ40" s="19">
        <f>IF(ISBLANK(AP40),0,(AQ$3*(101+(1000* LOG(AP$3,10) )-(1000*LOG(AP40,10)))))</f>
        <v>0</v>
      </c>
      <c r="AR40" s="19"/>
      <c r="AS40" s="19">
        <f>IF(ISBLANK(AR40),0,(AS$3*(101+(1000* LOG(AR$3,10) )-(1000*LOG(AR40,10)))))</f>
        <v>0</v>
      </c>
      <c r="AT40" s="19"/>
      <c r="AU40" s="19">
        <f>IF(ISBLANK(AT40),0,(AU$3*(101+(1000* LOG(AT$3,10) )-(1000*LOG(AT40,10)))))</f>
        <v>0</v>
      </c>
    </row>
    <row r="41" spans="1:47" x14ac:dyDescent="0.2">
      <c r="A41" s="20">
        <v>37</v>
      </c>
      <c r="B41" s="21" t="s">
        <v>133</v>
      </c>
      <c r="C41" s="21" t="s">
        <v>134</v>
      </c>
      <c r="D41" s="20" t="s">
        <v>49</v>
      </c>
      <c r="E41" s="21" t="s">
        <v>71</v>
      </c>
      <c r="F41" s="20">
        <v>2</v>
      </c>
      <c r="G41" s="21" t="s">
        <v>51</v>
      </c>
      <c r="H41" s="20"/>
      <c r="I41" s="22">
        <f>(O41&gt;0)+(Q41&gt;0)+(S41&gt;0)+(U41&gt;0)+(W41&gt;0)+(Y41&gt;0)+(AA41&gt;0)+(AC41&gt;0)+(AE41&gt;0)+(AG41&gt;0)+(AI41&gt;0)+(AK41&gt;0)+(AM41&gt;0)+(AO41&gt;0)+(AQ41&gt;0)+(AS41&gt;0)+(AU41&gt;0)</f>
        <v>2</v>
      </c>
      <c r="J41" s="22">
        <f>SUM(O41, Q41, S41, U41, W41, Y41, AA41, AC41, AE41, AG41, AI41, AK41, AM41, AO41, AQ41, AS41, AU41)</f>
        <v>326.93873660829991</v>
      </c>
      <c r="K41" s="22">
        <f>SUMPRODUCT(LARGE((O41, Q41, S41, U41, W41, Y41, AA41, AC41, AE41, AG41, AI41, AK41, AM41, AO41, AQ41, AS41, AU41),{1;2;3;4;5}))</f>
        <v>326.93873660829991</v>
      </c>
      <c r="L41" s="22" t="str">
        <f>IF(AND(O41&gt;0,O$2&lt;&gt;F41)+AND(Q41&gt;0,Q$2&lt;&gt;F41)+AND(S41&gt;0,S$2&lt;&gt;F41)+AND(U41&gt;0,U$2&lt;&gt;F41)+AND(W41&gt;0,W$2&lt;&gt;F41)+AND(Y41&gt;0,Y$2&lt;&gt;F41)+AND(AA41&gt;0,AA$2&lt;&gt;F41)+AND(AC41&gt;0,AC$2&lt;&gt;F41)+AND(AE41&gt;0,AE$2&lt;&gt;F41)+AND(AG41&gt;0,AG$2&lt;&gt;F41)+AND(AI41&gt;0,AI$2&lt;&gt;F41)+AND(AK41&gt;0,AK$2&lt;&gt;F41)+AND(AM41&gt;0,AM$2&lt;&gt;F41)+AND(AO41&gt;0,AO$2&lt;&gt;F41)+AND(AQ41&gt;0,AQ$2&lt;&gt;F41)+AND(AS41&gt;0,AS$2&lt;&gt;F41)+AND(AU41&gt;0,AU$2&lt;&gt;F41)&gt;0,"J","")</f>
        <v/>
      </c>
      <c r="M41" s="22">
        <f>IF(L41="J",1.05,1)*K41</f>
        <v>326.93873660829991</v>
      </c>
      <c r="N41" s="22"/>
      <c r="O41" s="22">
        <f>IF(ISBLANK(N41),0,(O$3*(101+(1000* LOG(N$3,10) )-(1000*LOG(N41,10)))))</f>
        <v>0</v>
      </c>
      <c r="P41" s="22"/>
      <c r="Q41" s="22">
        <f>IF(ISBLANK(P41),0,(Q$3*(101+(1000* LOG(P$3,10) )-(1000*LOG(P41,10)))))</f>
        <v>0</v>
      </c>
      <c r="R41" s="22"/>
      <c r="S41" s="22">
        <f>IF(ISBLANK(R41),0,(S$3*(101+(1000* LOG(R$3,10) )-(1000*LOG(R41,10)))))</f>
        <v>0</v>
      </c>
      <c r="T41" s="22"/>
      <c r="U41" s="22">
        <f>IF(ISBLANK(T41),0,(U$3*(101+(1000* LOG(T$3,10) )-(1000*LOG(T41,10)))))</f>
        <v>0</v>
      </c>
      <c r="V41" s="22"/>
      <c r="W41" s="22">
        <f>IF(ISBLANK(V41),0,(W$3*(101+(1000* LOG(V$3,10) )-(1000*LOG(V41,10)))))</f>
        <v>0</v>
      </c>
      <c r="X41" s="22"/>
      <c r="Y41" s="22">
        <f>IF(ISBLANK(X41),0,(Y$3*(101+(1000* LOG(X$3,10) )-(1000*LOG(X41,10)))))</f>
        <v>0</v>
      </c>
      <c r="Z41" s="22">
        <v>15</v>
      </c>
      <c r="AA41" s="22">
        <f>IF(ISBLANK(Z41),0,(AA$3*(101+(1000* LOG(Z$3,10) )-(1000*LOG(Z41,10)))))</f>
        <v>101</v>
      </c>
      <c r="AB41" s="22">
        <v>15</v>
      </c>
      <c r="AC41" s="22">
        <f>IF(ISBLANK(AB41),0,(AC$3*(101+(1000* LOG(AB$3,10) )-(1000*LOG(AB41,10)))))</f>
        <v>225.93873660829991</v>
      </c>
      <c r="AD41" s="22"/>
      <c r="AE41" s="22">
        <f>IF(ISBLANK(AD41),0,(AE$3*(101+(1000* LOG(AD$3,10) )-(1000*LOG(AD41,10)))))</f>
        <v>0</v>
      </c>
      <c r="AF41" s="22"/>
      <c r="AG41" s="22">
        <f>IF(ISBLANK(AF41),0,(AG$3*(101+(1000* LOG(AF$3,10) )-(1000*LOG(AF41,10)))))</f>
        <v>0</v>
      </c>
      <c r="AH41" s="22"/>
      <c r="AI41" s="22">
        <f>IF(ISBLANK(AH41),0,(AI$3*(101+(1000* LOG(AH$3,10) )-(1000*LOG(AH41,10)))))</f>
        <v>0</v>
      </c>
      <c r="AJ41" s="22"/>
      <c r="AK41" s="22">
        <f>IF(ISBLANK(AJ41),0,(AK$3*(101+(1000* LOG(AJ$3,10) )-(1000*LOG(AJ41,10)))))</f>
        <v>0</v>
      </c>
      <c r="AL41" s="22"/>
      <c r="AM41" s="22">
        <f>IF(ISBLANK(AL41),0,(AM$3*(101+(1000* LOG(AL$3,10) )-(1000*LOG(AL41,10)))))</f>
        <v>0</v>
      </c>
      <c r="AN41" s="22"/>
      <c r="AO41" s="22">
        <f>IF(ISBLANK(AN41),0,(AO$3*(101+(1000* LOG(AN$3,10) )-(1000*LOG(AN41,10)))))</f>
        <v>0</v>
      </c>
      <c r="AP41" s="22"/>
      <c r="AQ41" s="22">
        <f>IF(ISBLANK(AP41),0,(AQ$3*(101+(1000* LOG(AP$3,10) )-(1000*LOG(AP41,10)))))</f>
        <v>0</v>
      </c>
      <c r="AR41" s="22"/>
      <c r="AS41" s="22">
        <f>IF(ISBLANK(AR41),0,(AS$3*(101+(1000* LOG(AR$3,10) )-(1000*LOG(AR41,10)))))</f>
        <v>0</v>
      </c>
      <c r="AT41" s="22"/>
      <c r="AU41" s="22">
        <f>IF(ISBLANK(AT41),0,(AU$3*(101+(1000* LOG(AT$3,10) )-(1000*LOG(AT41,10)))))</f>
        <v>0</v>
      </c>
    </row>
    <row r="42" spans="1:47" x14ac:dyDescent="0.2">
      <c r="A42" s="17">
        <v>38</v>
      </c>
      <c r="B42" s="18" t="s">
        <v>135</v>
      </c>
      <c r="C42" s="18" t="s">
        <v>136</v>
      </c>
      <c r="D42" s="17" t="s">
        <v>49</v>
      </c>
      <c r="E42" s="18" t="s">
        <v>50</v>
      </c>
      <c r="F42" s="17">
        <v>1</v>
      </c>
      <c r="G42" s="18" t="s">
        <v>51</v>
      </c>
      <c r="H42" s="17"/>
      <c r="I42" s="19">
        <f>(O42&gt;0)+(Q42&gt;0)+(S42&gt;0)+(U42&gt;0)+(W42&gt;0)+(Y42&gt;0)+(AA42&gt;0)+(AC42&gt;0)+(AE42&gt;0)+(AG42&gt;0)+(AI42&gt;0)+(AK42&gt;0)+(AM42&gt;0)+(AO42&gt;0)+(AQ42&gt;0)+(AS42&gt;0)+(AU42&gt;0)</f>
        <v>1</v>
      </c>
      <c r="J42" s="19">
        <f>SUM(O42, Q42, S42, U42, W42, Y42, AA42, AC42, AE42, AG42, AI42, AK42, AM42, AO42, AQ42, AS42, AU42)</f>
        <v>304.58437946091465</v>
      </c>
      <c r="K42" s="19">
        <f>SUMPRODUCT(LARGE((O42, Q42, S42, U42, W42, Y42, AA42, AC42, AE42, AG42, AI42, AK42, AM42, AO42, AQ42, AS42, AU42),{1;2;3;4;5}))</f>
        <v>304.58437946091465</v>
      </c>
      <c r="L42" s="19" t="str">
        <f>IF(AND(O42&gt;0,O$2&lt;&gt;F42)+AND(Q42&gt;0,Q$2&lt;&gt;F42)+AND(S42&gt;0,S$2&lt;&gt;F42)+AND(U42&gt;0,U$2&lt;&gt;F42)+AND(W42&gt;0,W$2&lt;&gt;F42)+AND(Y42&gt;0,Y$2&lt;&gt;F42)+AND(AA42&gt;0,AA$2&lt;&gt;F42)+AND(AC42&gt;0,AC$2&lt;&gt;F42)+AND(AE42&gt;0,AE$2&lt;&gt;F42)+AND(AG42&gt;0,AG$2&lt;&gt;F42)+AND(AI42&gt;0,AI$2&lt;&gt;F42)+AND(AK42&gt;0,AK$2&lt;&gt;F42)+AND(AM42&gt;0,AM$2&lt;&gt;F42)+AND(AO42&gt;0,AO$2&lt;&gt;F42)+AND(AQ42&gt;0,AQ$2&lt;&gt;F42)+AND(AS42&gt;0,AS$2&lt;&gt;F42)+AND(AU42&gt;0,AU$2&lt;&gt;F42)&gt;0,"J","")</f>
        <v>J</v>
      </c>
      <c r="M42" s="19">
        <f>IF(L42="J",1.05,1)*K42</f>
        <v>319.81359843396041</v>
      </c>
      <c r="N42" s="19"/>
      <c r="O42" s="19">
        <f>IF(ISBLANK(N42),0,(O$3*(101+(1000* LOG(N$3,10) )-(1000*LOG(N42,10)))))</f>
        <v>0</v>
      </c>
      <c r="P42" s="19"/>
      <c r="Q42" s="19">
        <f>IF(ISBLANK(P42),0,(Q$3*(101+(1000* LOG(P$3,10) )-(1000*LOG(P42,10)))))</f>
        <v>0</v>
      </c>
      <c r="R42" s="19"/>
      <c r="S42" s="19">
        <f>IF(ISBLANK(R42),0,(S$3*(101+(1000* LOG(R$3,10) )-(1000*LOG(R42,10)))))</f>
        <v>0</v>
      </c>
      <c r="T42" s="19"/>
      <c r="U42" s="19">
        <f>IF(ISBLANK(T42),0,(U$3*(101+(1000* LOG(T$3,10) )-(1000*LOG(T42,10)))))</f>
        <v>0</v>
      </c>
      <c r="V42" s="19"/>
      <c r="W42" s="19">
        <f>IF(ISBLANK(V42),0,(W$3*(101+(1000* LOG(V$3,10) )-(1000*LOG(V42,10)))))</f>
        <v>0</v>
      </c>
      <c r="X42" s="19"/>
      <c r="Y42" s="19">
        <f>IF(ISBLANK(X42),0,(Y$3*(101+(1000* LOG(X$3,10) )-(1000*LOG(X42,10)))))</f>
        <v>0</v>
      </c>
      <c r="Z42" s="19"/>
      <c r="AA42" s="19">
        <f>IF(ISBLANK(Z42),0,(AA$3*(101+(1000* LOG(Z$3,10) )-(1000*LOG(Z42,10)))))</f>
        <v>0</v>
      </c>
      <c r="AB42" s="19"/>
      <c r="AC42" s="19">
        <f>IF(ISBLANK(AB42),0,(AC$3*(101+(1000* LOG(AB$3,10) )-(1000*LOG(AB42,10)))))</f>
        <v>0</v>
      </c>
      <c r="AD42" s="19">
        <v>18</v>
      </c>
      <c r="AE42" s="19">
        <f>IF(ISBLANK(AD42),0,(AE$3*(101+(1000* LOG(AD$3,10) )-(1000*LOG(AD42,10)))))</f>
        <v>304.58437946091465</v>
      </c>
      <c r="AF42" s="19"/>
      <c r="AG42" s="19">
        <f>IF(ISBLANK(AF42),0,(AG$3*(101+(1000* LOG(AF$3,10) )-(1000*LOG(AF42,10)))))</f>
        <v>0</v>
      </c>
      <c r="AH42" s="19"/>
      <c r="AI42" s="19">
        <f>IF(ISBLANK(AH42),0,(AI$3*(101+(1000* LOG(AH$3,10) )-(1000*LOG(AH42,10)))))</f>
        <v>0</v>
      </c>
      <c r="AJ42" s="19"/>
      <c r="AK42" s="19">
        <f>IF(ISBLANK(AJ42),0,(AK$3*(101+(1000* LOG(AJ$3,10) )-(1000*LOG(AJ42,10)))))</f>
        <v>0</v>
      </c>
      <c r="AL42" s="19"/>
      <c r="AM42" s="19">
        <f>IF(ISBLANK(AL42),0,(AM$3*(101+(1000* LOG(AL$3,10) )-(1000*LOG(AL42,10)))))</f>
        <v>0</v>
      </c>
      <c r="AN42" s="19"/>
      <c r="AO42" s="19">
        <f>IF(ISBLANK(AN42),0,(AO$3*(101+(1000* LOG(AN$3,10) )-(1000*LOG(AN42,10)))))</f>
        <v>0</v>
      </c>
      <c r="AP42" s="19"/>
      <c r="AQ42" s="19">
        <f>IF(ISBLANK(AP42),0,(AQ$3*(101+(1000* LOG(AP$3,10) )-(1000*LOG(AP42,10)))))</f>
        <v>0</v>
      </c>
      <c r="AR42" s="19"/>
      <c r="AS42" s="19">
        <f>IF(ISBLANK(AR42),0,(AS$3*(101+(1000* LOG(AR$3,10) )-(1000*LOG(AR42,10)))))</f>
        <v>0</v>
      </c>
      <c r="AT42" s="19"/>
      <c r="AU42" s="19">
        <f>IF(ISBLANK(AT42),0,(AU$3*(101+(1000* LOG(AT$3,10) )-(1000*LOG(AT42,10)))))</f>
        <v>0</v>
      </c>
    </row>
    <row r="43" spans="1:47" x14ac:dyDescent="0.2">
      <c r="A43" s="20">
        <v>39</v>
      </c>
      <c r="B43" s="21" t="s">
        <v>137</v>
      </c>
      <c r="C43" s="21" t="s">
        <v>138</v>
      </c>
      <c r="D43" s="20" t="s">
        <v>49</v>
      </c>
      <c r="E43" s="21" t="s">
        <v>78</v>
      </c>
      <c r="F43" s="20">
        <v>1</v>
      </c>
      <c r="G43" s="21" t="s">
        <v>55</v>
      </c>
      <c r="H43" s="20"/>
      <c r="I43" s="22">
        <f>(O43&gt;0)+(Q43&gt;0)+(S43&gt;0)+(U43&gt;0)+(W43&gt;0)+(Y43&gt;0)+(AA43&gt;0)+(AC43&gt;0)+(AE43&gt;0)+(AG43&gt;0)+(AI43&gt;0)+(AK43&gt;0)+(AM43&gt;0)+(AO43&gt;0)+(AQ43&gt;0)+(AS43&gt;0)+(AU43&gt;0)</f>
        <v>1</v>
      </c>
      <c r="J43" s="22">
        <f>SUM(O43, Q43, S43, U43, W43, Y43, AA43, AC43, AE43, AG43, AI43, AK43, AM43, AO43, AQ43, AS43, AU43)</f>
        <v>314.87981994508095</v>
      </c>
      <c r="K43" s="22">
        <f>SUMPRODUCT(LARGE((O43, Q43, S43, U43, W43, Y43, AA43, AC43, AE43, AG43, AI43, AK43, AM43, AO43, AQ43, AS43, AU43),{1;2;3;4;5}))</f>
        <v>314.87981994508095</v>
      </c>
      <c r="L43" s="22" t="str">
        <f>IF(AND(O43&gt;0,O$2&lt;&gt;F43)+AND(Q43&gt;0,Q$2&lt;&gt;F43)+AND(S43&gt;0,S$2&lt;&gt;F43)+AND(U43&gt;0,U$2&lt;&gt;F43)+AND(W43&gt;0,W$2&lt;&gt;F43)+AND(Y43&gt;0,Y$2&lt;&gt;F43)+AND(AA43&gt;0,AA$2&lt;&gt;F43)+AND(AC43&gt;0,AC$2&lt;&gt;F43)+AND(AE43&gt;0,AE$2&lt;&gt;F43)+AND(AG43&gt;0,AG$2&lt;&gt;F43)+AND(AI43&gt;0,AI$2&lt;&gt;F43)+AND(AK43&gt;0,AK$2&lt;&gt;F43)+AND(AM43&gt;0,AM$2&lt;&gt;F43)+AND(AO43&gt;0,AO$2&lt;&gt;F43)+AND(AQ43&gt;0,AQ$2&lt;&gt;F43)+AND(AS43&gt;0,AS$2&lt;&gt;F43)+AND(AU43&gt;0,AU$2&lt;&gt;F43)&gt;0,"J","")</f>
        <v/>
      </c>
      <c r="M43" s="22">
        <f>IF(L43="J",1.05,1)*K43</f>
        <v>314.87981994508095</v>
      </c>
      <c r="N43" s="22"/>
      <c r="O43" s="22">
        <f>IF(ISBLANK(N43),0,(O$3*(101+(1000* LOG(N$3,10) )-(1000*LOG(N43,10)))))</f>
        <v>0</v>
      </c>
      <c r="P43" s="22"/>
      <c r="Q43" s="22">
        <f>IF(ISBLANK(P43),0,(Q$3*(101+(1000* LOG(P$3,10) )-(1000*LOG(P43,10)))))</f>
        <v>0</v>
      </c>
      <c r="R43" s="22"/>
      <c r="S43" s="22">
        <f>IF(ISBLANK(R43),0,(S$3*(101+(1000* LOG(R$3,10) )-(1000*LOG(R43,10)))))</f>
        <v>0</v>
      </c>
      <c r="T43" s="22"/>
      <c r="U43" s="22">
        <f>IF(ISBLANK(T43),0,(U$3*(101+(1000* LOG(T$3,10) )-(1000*LOG(T43,10)))))</f>
        <v>0</v>
      </c>
      <c r="V43" s="22">
        <v>11</v>
      </c>
      <c r="W43" s="22">
        <f>IF(ISBLANK(V43),0,(W$3*(101+(1000* LOG(V$3,10) )-(1000*LOG(V43,10)))))</f>
        <v>314.87981994508095</v>
      </c>
      <c r="X43" s="22"/>
      <c r="Y43" s="22">
        <f>IF(ISBLANK(X43),0,(Y$3*(101+(1000* LOG(X$3,10) )-(1000*LOG(X43,10)))))</f>
        <v>0</v>
      </c>
      <c r="Z43" s="22"/>
      <c r="AA43" s="22">
        <f>IF(ISBLANK(Z43),0,(AA$3*(101+(1000* LOG(Z$3,10) )-(1000*LOG(Z43,10)))))</f>
        <v>0</v>
      </c>
      <c r="AB43" s="22"/>
      <c r="AC43" s="22">
        <f>IF(ISBLANK(AB43),0,(AC$3*(101+(1000* LOG(AB$3,10) )-(1000*LOG(AB43,10)))))</f>
        <v>0</v>
      </c>
      <c r="AD43" s="22"/>
      <c r="AE43" s="22">
        <f>IF(ISBLANK(AD43),0,(AE$3*(101+(1000* LOG(AD$3,10) )-(1000*LOG(AD43,10)))))</f>
        <v>0</v>
      </c>
      <c r="AF43" s="22"/>
      <c r="AG43" s="22">
        <f>IF(ISBLANK(AF43),0,(AG$3*(101+(1000* LOG(AF$3,10) )-(1000*LOG(AF43,10)))))</f>
        <v>0</v>
      </c>
      <c r="AH43" s="22"/>
      <c r="AI43" s="22">
        <f>IF(ISBLANK(AH43),0,(AI$3*(101+(1000* LOG(AH$3,10) )-(1000*LOG(AH43,10)))))</f>
        <v>0</v>
      </c>
      <c r="AJ43" s="22"/>
      <c r="AK43" s="22">
        <f>IF(ISBLANK(AJ43),0,(AK$3*(101+(1000* LOG(AJ$3,10) )-(1000*LOG(AJ43,10)))))</f>
        <v>0</v>
      </c>
      <c r="AL43" s="22"/>
      <c r="AM43" s="22">
        <f>IF(ISBLANK(AL43),0,(AM$3*(101+(1000* LOG(AL$3,10) )-(1000*LOG(AL43,10)))))</f>
        <v>0</v>
      </c>
      <c r="AN43" s="22"/>
      <c r="AO43" s="22">
        <f>IF(ISBLANK(AN43),0,(AO$3*(101+(1000* LOG(AN$3,10) )-(1000*LOG(AN43,10)))))</f>
        <v>0</v>
      </c>
      <c r="AP43" s="22"/>
      <c r="AQ43" s="22">
        <f>IF(ISBLANK(AP43),0,(AQ$3*(101+(1000* LOG(AP$3,10) )-(1000*LOG(AP43,10)))))</f>
        <v>0</v>
      </c>
      <c r="AR43" s="22"/>
      <c r="AS43" s="22">
        <f>IF(ISBLANK(AR43),0,(AS$3*(101+(1000* LOG(AR$3,10) )-(1000*LOG(AR43,10)))))</f>
        <v>0</v>
      </c>
      <c r="AT43" s="22"/>
      <c r="AU43" s="22">
        <f>IF(ISBLANK(AT43),0,(AU$3*(101+(1000* LOG(AT$3,10) )-(1000*LOG(AT43,10)))))</f>
        <v>0</v>
      </c>
    </row>
    <row r="44" spans="1:47" x14ac:dyDescent="0.2">
      <c r="A44" s="17">
        <v>40</v>
      </c>
      <c r="B44" s="18" t="s">
        <v>139</v>
      </c>
      <c r="C44" s="18" t="s">
        <v>140</v>
      </c>
      <c r="D44" s="17" t="s">
        <v>49</v>
      </c>
      <c r="E44" s="18" t="s">
        <v>71</v>
      </c>
      <c r="F44" s="17">
        <v>2</v>
      </c>
      <c r="G44" s="18" t="s">
        <v>55</v>
      </c>
      <c r="H44" s="17"/>
      <c r="I44" s="19">
        <f>(O44&gt;0)+(Q44&gt;0)+(S44&gt;0)+(U44&gt;0)+(W44&gt;0)+(Y44&gt;0)+(AA44&gt;0)+(AC44&gt;0)+(AE44&gt;0)+(AG44&gt;0)+(AI44&gt;0)+(AK44&gt;0)+(AM44&gt;0)+(AO44&gt;0)+(AQ44&gt;0)+(AS44&gt;0)+(AU44&gt;0)</f>
        <v>2</v>
      </c>
      <c r="J44" s="19">
        <f>SUM(O44, Q44, S44, U44, W44, Y44, AA44, AC44, AE44, AG44, AI44, AK44, AM44, AO44, AQ44, AS44, AU44)</f>
        <v>277.72071393811871</v>
      </c>
      <c r="K44" s="19">
        <f>SUMPRODUCT(LARGE((O44, Q44, S44, U44, W44, Y44, AA44, AC44, AE44, AG44, AI44, AK44, AM44, AO44, AQ44, AS44, AU44),{1;2;3;4;5}))</f>
        <v>277.72071393811871</v>
      </c>
      <c r="L44" s="19" t="str">
        <f>IF(AND(O44&gt;0,O$2&lt;&gt;F44)+AND(Q44&gt;0,Q$2&lt;&gt;F44)+AND(S44&gt;0,S$2&lt;&gt;F44)+AND(U44&gt;0,U$2&lt;&gt;F44)+AND(W44&gt;0,W$2&lt;&gt;F44)+AND(Y44&gt;0,Y$2&lt;&gt;F44)+AND(AA44&gt;0,AA$2&lt;&gt;F44)+AND(AC44&gt;0,AC$2&lt;&gt;F44)+AND(AE44&gt;0,AE$2&lt;&gt;F44)+AND(AG44&gt;0,AG$2&lt;&gt;F44)+AND(AI44&gt;0,AI$2&lt;&gt;F44)+AND(AK44&gt;0,AK$2&lt;&gt;F44)+AND(AM44&gt;0,AM$2&lt;&gt;F44)+AND(AO44&gt;0,AO$2&lt;&gt;F44)+AND(AQ44&gt;0,AQ$2&lt;&gt;F44)+AND(AS44&gt;0,AS$2&lt;&gt;F44)+AND(AU44&gt;0,AU$2&lt;&gt;F44)&gt;0,"J","")</f>
        <v/>
      </c>
      <c r="M44" s="19">
        <f>IF(L44="J",1.05,1)*K44</f>
        <v>277.72071393811871</v>
      </c>
      <c r="N44" s="19"/>
      <c r="O44" s="19">
        <f>IF(ISBLANK(N44),0,(O$3*(101+(1000* LOG(N$3,10) )-(1000*LOG(N44,10)))))</f>
        <v>0</v>
      </c>
      <c r="P44" s="19"/>
      <c r="Q44" s="19">
        <f>IF(ISBLANK(P44),0,(Q$3*(101+(1000* LOG(P$3,10) )-(1000*LOG(P44,10)))))</f>
        <v>0</v>
      </c>
      <c r="R44" s="19"/>
      <c r="S44" s="19">
        <f>IF(ISBLANK(R44),0,(S$3*(101+(1000* LOG(R$3,10) )-(1000*LOG(R44,10)))))</f>
        <v>0</v>
      </c>
      <c r="T44" s="19"/>
      <c r="U44" s="19">
        <f>IF(ISBLANK(T44),0,(U$3*(101+(1000* LOG(T$3,10) )-(1000*LOG(T44,10)))))</f>
        <v>0</v>
      </c>
      <c r="V44" s="19"/>
      <c r="W44" s="19">
        <f>IF(ISBLANK(V44),0,(W$3*(101+(1000* LOG(V$3,10) )-(1000*LOG(V44,10)))))</f>
        <v>0</v>
      </c>
      <c r="X44" s="19"/>
      <c r="Y44" s="19">
        <f>IF(ISBLANK(X44),0,(Y$3*(101+(1000* LOG(X$3,10) )-(1000*LOG(X44,10)))))</f>
        <v>0</v>
      </c>
      <c r="Z44" s="19">
        <v>14</v>
      </c>
      <c r="AA44" s="19">
        <f>IF(ISBLANK(Z44),0,(AA$3*(101+(1000* LOG(Z$3,10) )-(1000*LOG(Z44,10)))))</f>
        <v>130.96322337744346</v>
      </c>
      <c r="AB44" s="19">
        <v>18</v>
      </c>
      <c r="AC44" s="19">
        <f>IF(ISBLANK(AB44),0,(AC$3*(101+(1000* LOG(AB$3,10) )-(1000*LOG(AB44,10)))))</f>
        <v>146.75749056067525</v>
      </c>
      <c r="AD44" s="19"/>
      <c r="AE44" s="19">
        <f>IF(ISBLANK(AD44),0,(AE$3*(101+(1000* LOG(AD$3,10) )-(1000*LOG(AD44,10)))))</f>
        <v>0</v>
      </c>
      <c r="AF44" s="19"/>
      <c r="AG44" s="19">
        <f>IF(ISBLANK(AF44),0,(AG$3*(101+(1000* LOG(AF$3,10) )-(1000*LOG(AF44,10)))))</f>
        <v>0</v>
      </c>
      <c r="AH44" s="19"/>
      <c r="AI44" s="19">
        <f>IF(ISBLANK(AH44),0,(AI$3*(101+(1000* LOG(AH$3,10) )-(1000*LOG(AH44,10)))))</f>
        <v>0</v>
      </c>
      <c r="AJ44" s="19"/>
      <c r="AK44" s="19">
        <f>IF(ISBLANK(AJ44),0,(AK$3*(101+(1000* LOG(AJ$3,10) )-(1000*LOG(AJ44,10)))))</f>
        <v>0</v>
      </c>
      <c r="AL44" s="19"/>
      <c r="AM44" s="19">
        <f>IF(ISBLANK(AL44),0,(AM$3*(101+(1000* LOG(AL$3,10) )-(1000*LOG(AL44,10)))))</f>
        <v>0</v>
      </c>
      <c r="AN44" s="19"/>
      <c r="AO44" s="19">
        <f>IF(ISBLANK(AN44),0,(AO$3*(101+(1000* LOG(AN$3,10) )-(1000*LOG(AN44,10)))))</f>
        <v>0</v>
      </c>
      <c r="AP44" s="19"/>
      <c r="AQ44" s="19">
        <f>IF(ISBLANK(AP44),0,(AQ$3*(101+(1000* LOG(AP$3,10) )-(1000*LOG(AP44,10)))))</f>
        <v>0</v>
      </c>
      <c r="AR44" s="19"/>
      <c r="AS44" s="19">
        <f>IF(ISBLANK(AR44),0,(AS$3*(101+(1000* LOG(AR$3,10) )-(1000*LOG(AR44,10)))))</f>
        <v>0</v>
      </c>
      <c r="AT44" s="19"/>
      <c r="AU44" s="19">
        <f>IF(ISBLANK(AT44),0,(AU$3*(101+(1000* LOG(AT$3,10) )-(1000*LOG(AT44,10)))))</f>
        <v>0</v>
      </c>
    </row>
    <row r="45" spans="1:47" x14ac:dyDescent="0.2">
      <c r="A45" s="20">
        <v>41</v>
      </c>
      <c r="B45" s="21" t="s">
        <v>141</v>
      </c>
      <c r="C45" s="21" t="s">
        <v>142</v>
      </c>
      <c r="D45" s="20" t="s">
        <v>49</v>
      </c>
      <c r="E45" s="21" t="s">
        <v>54</v>
      </c>
      <c r="F45" s="20">
        <v>2</v>
      </c>
      <c r="G45" s="21" t="s">
        <v>55</v>
      </c>
      <c r="H45" s="20"/>
      <c r="I45" s="22">
        <f>(O45&gt;0)+(Q45&gt;0)+(S45&gt;0)+(U45&gt;0)+(W45&gt;0)+(Y45&gt;0)+(AA45&gt;0)+(AC45&gt;0)+(AE45&gt;0)+(AG45&gt;0)+(AI45&gt;0)+(AK45&gt;0)+(AM45&gt;0)+(AO45&gt;0)+(AQ45&gt;0)+(AS45&gt;0)+(AU45&gt;0)</f>
        <v>1</v>
      </c>
      <c r="J45" s="22">
        <f>SUM(O45, Q45, S45, U45, W45, Y45, AA45, AC45, AE45, AG45, AI45, AK45, AM45, AO45, AQ45, AS45, AU45)</f>
        <v>277.09125905568123</v>
      </c>
      <c r="K45" s="22">
        <f>SUMPRODUCT(LARGE((O45, Q45, S45, U45, W45, Y45, AA45, AC45, AE45, AG45, AI45, AK45, AM45, AO45, AQ45, AS45, AU45),{1;2;3;4;5}))</f>
        <v>277.09125905568123</v>
      </c>
      <c r="L45" s="22" t="str">
        <f>IF(AND(O45&gt;0,O$2&lt;&gt;F45)+AND(Q45&gt;0,Q$2&lt;&gt;F45)+AND(S45&gt;0,S$2&lt;&gt;F45)+AND(U45&gt;0,U$2&lt;&gt;F45)+AND(W45&gt;0,W$2&lt;&gt;F45)+AND(Y45&gt;0,Y$2&lt;&gt;F45)+AND(AA45&gt;0,AA$2&lt;&gt;F45)+AND(AC45&gt;0,AC$2&lt;&gt;F45)+AND(AE45&gt;0,AE$2&lt;&gt;F45)+AND(AG45&gt;0,AG$2&lt;&gt;F45)+AND(AI45&gt;0,AI$2&lt;&gt;F45)+AND(AK45&gt;0,AK$2&lt;&gt;F45)+AND(AM45&gt;0,AM$2&lt;&gt;F45)+AND(AO45&gt;0,AO$2&lt;&gt;F45)+AND(AQ45&gt;0,AQ$2&lt;&gt;F45)+AND(AS45&gt;0,AS$2&lt;&gt;F45)+AND(AU45&gt;0,AU$2&lt;&gt;F45)&gt;0,"J","")</f>
        <v/>
      </c>
      <c r="M45" s="22">
        <f>IF(L45="J",1.05,1)*K45</f>
        <v>277.09125905568123</v>
      </c>
      <c r="N45" s="22">
        <v>4</v>
      </c>
      <c r="O45" s="22">
        <f>IF(ISBLANK(N45),0,(O$3*(101+(1000* LOG(N$3,10) )-(1000*LOG(N45,10)))))</f>
        <v>277.09125905568123</v>
      </c>
      <c r="P45" s="22"/>
      <c r="Q45" s="22">
        <f>IF(ISBLANK(P45),0,(Q$3*(101+(1000* LOG(P$3,10) )-(1000*LOG(P45,10)))))</f>
        <v>0</v>
      </c>
      <c r="R45" s="22"/>
      <c r="S45" s="22">
        <f>IF(ISBLANK(R45),0,(S$3*(101+(1000* LOG(R$3,10) )-(1000*LOG(R45,10)))))</f>
        <v>0</v>
      </c>
      <c r="T45" s="22"/>
      <c r="U45" s="22">
        <f>IF(ISBLANK(T45),0,(U$3*(101+(1000* LOG(T$3,10) )-(1000*LOG(T45,10)))))</f>
        <v>0</v>
      </c>
      <c r="V45" s="22"/>
      <c r="W45" s="22">
        <f>IF(ISBLANK(V45),0,(W$3*(101+(1000* LOG(V$3,10) )-(1000*LOG(V45,10)))))</f>
        <v>0</v>
      </c>
      <c r="X45" s="22"/>
      <c r="Y45" s="22">
        <f>IF(ISBLANK(X45),0,(Y$3*(101+(1000* LOG(X$3,10) )-(1000*LOG(X45,10)))))</f>
        <v>0</v>
      </c>
      <c r="Z45" s="22"/>
      <c r="AA45" s="22">
        <f>IF(ISBLANK(Z45),0,(AA$3*(101+(1000* LOG(Z$3,10) )-(1000*LOG(Z45,10)))))</f>
        <v>0</v>
      </c>
      <c r="AB45" s="22"/>
      <c r="AC45" s="22">
        <f>IF(ISBLANK(AB45),0,(AC$3*(101+(1000* LOG(AB$3,10) )-(1000*LOG(AB45,10)))))</f>
        <v>0</v>
      </c>
      <c r="AD45" s="22"/>
      <c r="AE45" s="22">
        <f>IF(ISBLANK(AD45),0,(AE$3*(101+(1000* LOG(AD$3,10) )-(1000*LOG(AD45,10)))))</f>
        <v>0</v>
      </c>
      <c r="AF45" s="22"/>
      <c r="AG45" s="22">
        <f>IF(ISBLANK(AF45),0,(AG$3*(101+(1000* LOG(AF$3,10) )-(1000*LOG(AF45,10)))))</f>
        <v>0</v>
      </c>
      <c r="AH45" s="22"/>
      <c r="AI45" s="22">
        <f>IF(ISBLANK(AH45),0,(AI$3*(101+(1000* LOG(AH$3,10) )-(1000*LOG(AH45,10)))))</f>
        <v>0</v>
      </c>
      <c r="AJ45" s="22"/>
      <c r="AK45" s="22">
        <f>IF(ISBLANK(AJ45),0,(AK$3*(101+(1000* LOG(AJ$3,10) )-(1000*LOG(AJ45,10)))))</f>
        <v>0</v>
      </c>
      <c r="AL45" s="22"/>
      <c r="AM45" s="22">
        <f>IF(ISBLANK(AL45),0,(AM$3*(101+(1000* LOG(AL$3,10) )-(1000*LOG(AL45,10)))))</f>
        <v>0</v>
      </c>
      <c r="AN45" s="22"/>
      <c r="AO45" s="22">
        <f>IF(ISBLANK(AN45),0,(AO$3*(101+(1000* LOG(AN$3,10) )-(1000*LOG(AN45,10)))))</f>
        <v>0</v>
      </c>
      <c r="AP45" s="22"/>
      <c r="AQ45" s="22">
        <f>IF(ISBLANK(AP45),0,(AQ$3*(101+(1000* LOG(AP$3,10) )-(1000*LOG(AP45,10)))))</f>
        <v>0</v>
      </c>
      <c r="AR45" s="22"/>
      <c r="AS45" s="22">
        <f>IF(ISBLANK(AR45),0,(AS$3*(101+(1000* LOG(AR$3,10) )-(1000*LOG(AR45,10)))))</f>
        <v>0</v>
      </c>
      <c r="AT45" s="22"/>
      <c r="AU45" s="22">
        <f>IF(ISBLANK(AT45),0,(AU$3*(101+(1000* LOG(AT$3,10) )-(1000*LOG(AT45,10)))))</f>
        <v>0</v>
      </c>
    </row>
    <row r="46" spans="1:47" x14ac:dyDescent="0.2">
      <c r="A46" s="17">
        <v>42</v>
      </c>
      <c r="B46" s="18" t="s">
        <v>143</v>
      </c>
      <c r="C46" s="18" t="s">
        <v>144</v>
      </c>
      <c r="D46" s="17" t="s">
        <v>49</v>
      </c>
      <c r="E46" s="18" t="s">
        <v>78</v>
      </c>
      <c r="F46" s="17">
        <v>1</v>
      </c>
      <c r="G46" s="18" t="s">
        <v>55</v>
      </c>
      <c r="H46" s="17"/>
      <c r="I46" s="19">
        <f>(O46&gt;0)+(Q46&gt;0)+(S46&gt;0)+(U46&gt;0)+(W46&gt;0)+(Y46&gt;0)+(AA46&gt;0)+(AC46&gt;0)+(AE46&gt;0)+(AG46&gt;0)+(AI46&gt;0)+(AK46&gt;0)+(AM46&gt;0)+(AO46&gt;0)+(AQ46&gt;0)+(AS46&gt;0)+(AU46&gt;0)</f>
        <v>1</v>
      </c>
      <c r="J46" s="19">
        <f>SUM(O46, Q46, S46, U46, W46, Y46, AA46, AC46, AE46, AG46, AI46, AK46, AM46, AO46, AQ46, AS46, AU46)</f>
        <v>277.09125905568112</v>
      </c>
      <c r="K46" s="19">
        <f>SUMPRODUCT(LARGE((O46, Q46, S46, U46, W46, Y46, AA46, AC46, AE46, AG46, AI46, AK46, AM46, AO46, AQ46, AS46, AU46),{1;2;3;4;5}))</f>
        <v>277.09125905568112</v>
      </c>
      <c r="L46" s="19" t="str">
        <f>IF(AND(O46&gt;0,O$2&lt;&gt;F46)+AND(Q46&gt;0,Q$2&lt;&gt;F46)+AND(S46&gt;0,S$2&lt;&gt;F46)+AND(U46&gt;0,U$2&lt;&gt;F46)+AND(W46&gt;0,W$2&lt;&gt;F46)+AND(Y46&gt;0,Y$2&lt;&gt;F46)+AND(AA46&gt;0,AA$2&lt;&gt;F46)+AND(AC46&gt;0,AC$2&lt;&gt;F46)+AND(AE46&gt;0,AE$2&lt;&gt;F46)+AND(AG46&gt;0,AG$2&lt;&gt;F46)+AND(AI46&gt;0,AI$2&lt;&gt;F46)+AND(AK46&gt;0,AK$2&lt;&gt;F46)+AND(AM46&gt;0,AM$2&lt;&gt;F46)+AND(AO46&gt;0,AO$2&lt;&gt;F46)+AND(AQ46&gt;0,AQ$2&lt;&gt;F46)+AND(AS46&gt;0,AS$2&lt;&gt;F46)+AND(AU46&gt;0,AU$2&lt;&gt;F46)&gt;0,"J","")</f>
        <v/>
      </c>
      <c r="M46" s="19">
        <f>IF(L46="J",1.05,1)*K46</f>
        <v>277.09125905568112</v>
      </c>
      <c r="N46" s="19"/>
      <c r="O46" s="19">
        <f>IF(ISBLANK(N46),0,(O$3*(101+(1000* LOG(N$3,10) )-(1000*LOG(N46,10)))))</f>
        <v>0</v>
      </c>
      <c r="P46" s="19"/>
      <c r="Q46" s="19">
        <f>IF(ISBLANK(P46),0,(Q$3*(101+(1000* LOG(P$3,10) )-(1000*LOG(P46,10)))))</f>
        <v>0</v>
      </c>
      <c r="R46" s="19"/>
      <c r="S46" s="19">
        <f>IF(ISBLANK(R46),0,(S$3*(101+(1000* LOG(R$3,10) )-(1000*LOG(R46,10)))))</f>
        <v>0</v>
      </c>
      <c r="T46" s="19"/>
      <c r="U46" s="19">
        <f>IF(ISBLANK(T46),0,(U$3*(101+(1000* LOG(T$3,10) )-(1000*LOG(T46,10)))))</f>
        <v>0</v>
      </c>
      <c r="V46" s="19">
        <v>12</v>
      </c>
      <c r="W46" s="19">
        <f>IF(ISBLANK(V46),0,(W$3*(101+(1000* LOG(V$3,10) )-(1000*LOG(V46,10)))))</f>
        <v>277.09125905568112</v>
      </c>
      <c r="X46" s="19"/>
      <c r="Y46" s="19">
        <f>IF(ISBLANK(X46),0,(Y$3*(101+(1000* LOG(X$3,10) )-(1000*LOG(X46,10)))))</f>
        <v>0</v>
      </c>
      <c r="Z46" s="19"/>
      <c r="AA46" s="19">
        <f>IF(ISBLANK(Z46),0,(AA$3*(101+(1000* LOG(Z$3,10) )-(1000*LOG(Z46,10)))))</f>
        <v>0</v>
      </c>
      <c r="AB46" s="19"/>
      <c r="AC46" s="19">
        <f>IF(ISBLANK(AB46),0,(AC$3*(101+(1000* LOG(AB$3,10) )-(1000*LOG(AB46,10)))))</f>
        <v>0</v>
      </c>
      <c r="AD46" s="19"/>
      <c r="AE46" s="19">
        <f>IF(ISBLANK(AD46),0,(AE$3*(101+(1000* LOG(AD$3,10) )-(1000*LOG(AD46,10)))))</f>
        <v>0</v>
      </c>
      <c r="AF46" s="19"/>
      <c r="AG46" s="19">
        <f>IF(ISBLANK(AF46),0,(AG$3*(101+(1000* LOG(AF$3,10) )-(1000*LOG(AF46,10)))))</f>
        <v>0</v>
      </c>
      <c r="AH46" s="19"/>
      <c r="AI46" s="19">
        <f>IF(ISBLANK(AH46),0,(AI$3*(101+(1000* LOG(AH$3,10) )-(1000*LOG(AH46,10)))))</f>
        <v>0</v>
      </c>
      <c r="AJ46" s="19"/>
      <c r="AK46" s="19">
        <f>IF(ISBLANK(AJ46),0,(AK$3*(101+(1000* LOG(AJ$3,10) )-(1000*LOG(AJ46,10)))))</f>
        <v>0</v>
      </c>
      <c r="AL46" s="19"/>
      <c r="AM46" s="19">
        <f>IF(ISBLANK(AL46),0,(AM$3*(101+(1000* LOG(AL$3,10) )-(1000*LOG(AL46,10)))))</f>
        <v>0</v>
      </c>
      <c r="AN46" s="19"/>
      <c r="AO46" s="19">
        <f>IF(ISBLANK(AN46),0,(AO$3*(101+(1000* LOG(AN$3,10) )-(1000*LOG(AN46,10)))))</f>
        <v>0</v>
      </c>
      <c r="AP46" s="19"/>
      <c r="AQ46" s="19">
        <f>IF(ISBLANK(AP46),0,(AQ$3*(101+(1000* LOG(AP$3,10) )-(1000*LOG(AP46,10)))))</f>
        <v>0</v>
      </c>
      <c r="AR46" s="19"/>
      <c r="AS46" s="19">
        <f>IF(ISBLANK(AR46),0,(AS$3*(101+(1000* LOG(AR$3,10) )-(1000*LOG(AR46,10)))))</f>
        <v>0</v>
      </c>
      <c r="AT46" s="19"/>
      <c r="AU46" s="19">
        <f>IF(ISBLANK(AT46),0,(AU$3*(101+(1000* LOG(AT$3,10) )-(1000*LOG(AT46,10)))))</f>
        <v>0</v>
      </c>
    </row>
    <row r="47" spans="1:47" x14ac:dyDescent="0.2">
      <c r="A47" s="20">
        <v>42</v>
      </c>
      <c r="B47" s="21" t="s">
        <v>145</v>
      </c>
      <c r="C47" s="21" t="s">
        <v>146</v>
      </c>
      <c r="D47" s="20" t="s">
        <v>49</v>
      </c>
      <c r="E47" s="21" t="s">
        <v>71</v>
      </c>
      <c r="F47" s="20">
        <v>2</v>
      </c>
      <c r="G47" s="21" t="s">
        <v>51</v>
      </c>
      <c r="H47" s="20"/>
      <c r="I47" s="22">
        <f>(O47&gt;0)+(Q47&gt;0)+(S47&gt;0)+(U47&gt;0)+(W47&gt;0)+(Y47&gt;0)+(AA47&gt;0)+(AC47&gt;0)+(AE47&gt;0)+(AG47&gt;0)+(AI47&gt;0)+(AK47&gt;0)+(AM47&gt;0)+(AO47&gt;0)+(AQ47&gt;0)+(AS47&gt;0)+(AU47&gt;0)</f>
        <v>1</v>
      </c>
      <c r="J47" s="22">
        <f>SUM(O47, Q47, S47, U47, W47, Y47, AA47, AC47, AE47, AG47, AI47, AK47, AM47, AO47, AQ47, AS47, AU47)</f>
        <v>277.09125905568112</v>
      </c>
      <c r="K47" s="22">
        <f>SUMPRODUCT(LARGE((O47, Q47, S47, U47, W47, Y47, AA47, AC47, AE47, AG47, AI47, AK47, AM47, AO47, AQ47, AS47, AU47),{1;2;3;4;5}))</f>
        <v>277.09125905568112</v>
      </c>
      <c r="L47" s="22" t="str">
        <f>IF(AND(O47&gt;0,O$2&lt;&gt;F47)+AND(Q47&gt;0,Q$2&lt;&gt;F47)+AND(S47&gt;0,S$2&lt;&gt;F47)+AND(U47&gt;0,U$2&lt;&gt;F47)+AND(W47&gt;0,W$2&lt;&gt;F47)+AND(Y47&gt;0,Y$2&lt;&gt;F47)+AND(AA47&gt;0,AA$2&lt;&gt;F47)+AND(AC47&gt;0,AC$2&lt;&gt;F47)+AND(AE47&gt;0,AE$2&lt;&gt;F47)+AND(AG47&gt;0,AG$2&lt;&gt;F47)+AND(AI47&gt;0,AI$2&lt;&gt;F47)+AND(AK47&gt;0,AK$2&lt;&gt;F47)+AND(AM47&gt;0,AM$2&lt;&gt;F47)+AND(AO47&gt;0,AO$2&lt;&gt;F47)+AND(AQ47&gt;0,AQ$2&lt;&gt;F47)+AND(AS47&gt;0,AS$2&lt;&gt;F47)+AND(AU47&gt;0,AU$2&lt;&gt;F47)&gt;0,"J","")</f>
        <v/>
      </c>
      <c r="M47" s="22">
        <f>IF(L47="J",1.05,1)*K47</f>
        <v>277.09125905568112</v>
      </c>
      <c r="N47" s="22"/>
      <c r="O47" s="22">
        <f>IF(ISBLANK(N47),0,(O$3*(101+(1000* LOG(N$3,10) )-(1000*LOG(N47,10)))))</f>
        <v>0</v>
      </c>
      <c r="P47" s="22"/>
      <c r="Q47" s="22">
        <f>IF(ISBLANK(P47),0,(Q$3*(101+(1000* LOG(P$3,10) )-(1000*LOG(P47,10)))))</f>
        <v>0</v>
      </c>
      <c r="R47" s="22"/>
      <c r="S47" s="22">
        <f>IF(ISBLANK(R47),0,(S$3*(101+(1000* LOG(R$3,10) )-(1000*LOG(R47,10)))))</f>
        <v>0</v>
      </c>
      <c r="T47" s="22"/>
      <c r="U47" s="22">
        <f>IF(ISBLANK(T47),0,(U$3*(101+(1000* LOG(T$3,10) )-(1000*LOG(T47,10)))))</f>
        <v>0</v>
      </c>
      <c r="V47" s="22"/>
      <c r="W47" s="22">
        <f>IF(ISBLANK(V47),0,(W$3*(101+(1000* LOG(V$3,10) )-(1000*LOG(V47,10)))))</f>
        <v>0</v>
      </c>
      <c r="X47" s="22"/>
      <c r="Y47" s="22">
        <f>IF(ISBLANK(X47),0,(Y$3*(101+(1000* LOG(X$3,10) )-(1000*LOG(X47,10)))))</f>
        <v>0</v>
      </c>
      <c r="Z47" s="22">
        <v>10</v>
      </c>
      <c r="AA47" s="22">
        <f>IF(ISBLANK(Z47),0,(AA$3*(101+(1000* LOG(Z$3,10) )-(1000*LOG(Z47,10)))))</f>
        <v>277.09125905568112</v>
      </c>
      <c r="AB47" s="22"/>
      <c r="AC47" s="22">
        <f>IF(ISBLANK(AB47),0,(AC$3*(101+(1000* LOG(AB$3,10) )-(1000*LOG(AB47,10)))))</f>
        <v>0</v>
      </c>
      <c r="AD47" s="22"/>
      <c r="AE47" s="22">
        <f>IF(ISBLANK(AD47),0,(AE$3*(101+(1000* LOG(AD$3,10) )-(1000*LOG(AD47,10)))))</f>
        <v>0</v>
      </c>
      <c r="AF47" s="22"/>
      <c r="AG47" s="22">
        <f>IF(ISBLANK(AF47),0,(AG$3*(101+(1000* LOG(AF$3,10) )-(1000*LOG(AF47,10)))))</f>
        <v>0</v>
      </c>
      <c r="AH47" s="22"/>
      <c r="AI47" s="22">
        <f>IF(ISBLANK(AH47),0,(AI$3*(101+(1000* LOG(AH$3,10) )-(1000*LOG(AH47,10)))))</f>
        <v>0</v>
      </c>
      <c r="AJ47" s="22"/>
      <c r="AK47" s="22">
        <f>IF(ISBLANK(AJ47),0,(AK$3*(101+(1000* LOG(AJ$3,10) )-(1000*LOG(AJ47,10)))))</f>
        <v>0</v>
      </c>
      <c r="AL47" s="22"/>
      <c r="AM47" s="22">
        <f>IF(ISBLANK(AL47),0,(AM$3*(101+(1000* LOG(AL$3,10) )-(1000*LOG(AL47,10)))))</f>
        <v>0</v>
      </c>
      <c r="AN47" s="22"/>
      <c r="AO47" s="22">
        <f>IF(ISBLANK(AN47),0,(AO$3*(101+(1000* LOG(AN$3,10) )-(1000*LOG(AN47,10)))))</f>
        <v>0</v>
      </c>
      <c r="AP47" s="22"/>
      <c r="AQ47" s="22">
        <f>IF(ISBLANK(AP47),0,(AQ$3*(101+(1000* LOG(AP$3,10) )-(1000*LOG(AP47,10)))))</f>
        <v>0</v>
      </c>
      <c r="AR47" s="22"/>
      <c r="AS47" s="22">
        <f>IF(ISBLANK(AR47),0,(AS$3*(101+(1000* LOG(AR$3,10) )-(1000*LOG(AR47,10)))))</f>
        <v>0</v>
      </c>
      <c r="AT47" s="22"/>
      <c r="AU47" s="22">
        <f>IF(ISBLANK(AT47),0,(AU$3*(101+(1000* LOG(AT$3,10) )-(1000*LOG(AT47,10)))))</f>
        <v>0</v>
      </c>
    </row>
    <row r="48" spans="1:47" x14ac:dyDescent="0.2">
      <c r="A48" s="17">
        <v>43</v>
      </c>
      <c r="B48" s="18" t="s">
        <v>147</v>
      </c>
      <c r="C48" s="18" t="s">
        <v>148</v>
      </c>
      <c r="D48" s="17" t="s">
        <v>49</v>
      </c>
      <c r="E48" s="18" t="s">
        <v>71</v>
      </c>
      <c r="F48" s="17">
        <v>2</v>
      </c>
      <c r="G48" s="18" t="s">
        <v>55</v>
      </c>
      <c r="H48" s="17"/>
      <c r="I48" s="19">
        <f>(O48&gt;0)+(Q48&gt;0)+(S48&gt;0)+(U48&gt;0)+(W48&gt;0)+(Y48&gt;0)+(AA48&gt;0)+(AC48&gt;0)+(AE48&gt;0)+(AG48&gt;0)+(AI48&gt;0)+(AK48&gt;0)+(AM48&gt;0)+(AO48&gt;0)+(AQ48&gt;0)+(AS48&gt;0)+(AU48&gt;0)</f>
        <v>2</v>
      </c>
      <c r="J48" s="19">
        <f>SUM(O48, Q48, S48, U48, W48, Y48, AA48, AC48, AE48, AG48, AI48, AK48, AM48, AO48, AQ48, AS48, AU48)</f>
        <v>264.14790674884443</v>
      </c>
      <c r="K48" s="19">
        <f>SUMPRODUCT(LARGE((O48, Q48, S48, U48, W48, Y48, AA48, AC48, AE48, AG48, AI48, AK48, AM48, AO48, AQ48, AS48, AU48),{1;2;3;4;5}))</f>
        <v>264.14790674884443</v>
      </c>
      <c r="L48" s="19" t="str">
        <f>IF(AND(O48&gt;0,O$2&lt;&gt;F48)+AND(Q48&gt;0,Q$2&lt;&gt;F48)+AND(S48&gt;0,S$2&lt;&gt;F48)+AND(U48&gt;0,U$2&lt;&gt;F48)+AND(W48&gt;0,W$2&lt;&gt;F48)+AND(Y48&gt;0,Y$2&lt;&gt;F48)+AND(AA48&gt;0,AA$2&lt;&gt;F48)+AND(AC48&gt;0,AC$2&lt;&gt;F48)+AND(AE48&gt;0,AE$2&lt;&gt;F48)+AND(AG48&gt;0,AG$2&lt;&gt;F48)+AND(AI48&gt;0,AI$2&lt;&gt;F48)+AND(AK48&gt;0,AK$2&lt;&gt;F48)+AND(AM48&gt;0,AM$2&lt;&gt;F48)+AND(AO48&gt;0,AO$2&lt;&gt;F48)+AND(AQ48&gt;0,AQ$2&lt;&gt;F48)+AND(AS48&gt;0,AS$2&lt;&gt;F48)+AND(AU48&gt;0,AU$2&lt;&gt;F48)&gt;0,"J","")</f>
        <v/>
      </c>
      <c r="M48" s="19">
        <f>IF(L48="J",1.05,1)*K48</f>
        <v>264.14790674884443</v>
      </c>
      <c r="N48" s="19"/>
      <c r="O48" s="19">
        <f>IF(ISBLANK(N48),0,(O$3*(101+(1000* LOG(N$3,10) )-(1000*LOG(N48,10)))))</f>
        <v>0</v>
      </c>
      <c r="P48" s="19"/>
      <c r="Q48" s="19">
        <f>IF(ISBLANK(P48),0,(Q$3*(101+(1000* LOG(P$3,10) )-(1000*LOG(P48,10)))))</f>
        <v>0</v>
      </c>
      <c r="R48" s="19"/>
      <c r="S48" s="19">
        <f>IF(ISBLANK(R48),0,(S$3*(101+(1000* LOG(R$3,10) )-(1000*LOG(R48,10)))))</f>
        <v>0</v>
      </c>
      <c r="T48" s="19"/>
      <c r="U48" s="19">
        <f>IF(ISBLANK(T48),0,(U$3*(101+(1000* LOG(T$3,10) )-(1000*LOG(T48,10)))))</f>
        <v>0</v>
      </c>
      <c r="V48" s="19"/>
      <c r="W48" s="19">
        <f>IF(ISBLANK(V48),0,(W$3*(101+(1000* LOG(V$3,10) )-(1000*LOG(V48,10)))))</f>
        <v>0</v>
      </c>
      <c r="X48" s="19"/>
      <c r="Y48" s="19">
        <f>IF(ISBLANK(X48),0,(Y$3*(101+(1000* LOG(X$3,10) )-(1000*LOG(X48,10)))))</f>
        <v>0</v>
      </c>
      <c r="Z48" s="19">
        <v>13</v>
      </c>
      <c r="AA48" s="19">
        <f>IF(ISBLANK(Z48),0,(AA$3*(101+(1000* LOG(Z$3,10) )-(1000*LOG(Z48,10)))))</f>
        <v>163.14790674884443</v>
      </c>
      <c r="AB48" s="19">
        <v>20</v>
      </c>
      <c r="AC48" s="19">
        <f>IF(ISBLANK(AB48),0,(AC$3*(101+(1000* LOG(AB$3,10) )-(1000*LOG(AB48,10)))))</f>
        <v>101</v>
      </c>
      <c r="AD48" s="19"/>
      <c r="AE48" s="19">
        <f>IF(ISBLANK(AD48),0,(AE$3*(101+(1000* LOG(AD$3,10) )-(1000*LOG(AD48,10)))))</f>
        <v>0</v>
      </c>
      <c r="AF48" s="19"/>
      <c r="AG48" s="19">
        <f>IF(ISBLANK(AF48),0,(AG$3*(101+(1000* LOG(AF$3,10) )-(1000*LOG(AF48,10)))))</f>
        <v>0</v>
      </c>
      <c r="AH48" s="19"/>
      <c r="AI48" s="19">
        <f>IF(ISBLANK(AH48),0,(AI$3*(101+(1000* LOG(AH$3,10) )-(1000*LOG(AH48,10)))))</f>
        <v>0</v>
      </c>
      <c r="AJ48" s="19"/>
      <c r="AK48" s="19">
        <f>IF(ISBLANK(AJ48),0,(AK$3*(101+(1000* LOG(AJ$3,10) )-(1000*LOG(AJ48,10)))))</f>
        <v>0</v>
      </c>
      <c r="AL48" s="19"/>
      <c r="AM48" s="19">
        <f>IF(ISBLANK(AL48),0,(AM$3*(101+(1000* LOG(AL$3,10) )-(1000*LOG(AL48,10)))))</f>
        <v>0</v>
      </c>
      <c r="AN48" s="19"/>
      <c r="AO48" s="19">
        <f>IF(ISBLANK(AN48),0,(AO$3*(101+(1000* LOG(AN$3,10) )-(1000*LOG(AN48,10)))))</f>
        <v>0</v>
      </c>
      <c r="AP48" s="19"/>
      <c r="AQ48" s="19">
        <f>IF(ISBLANK(AP48),0,(AQ$3*(101+(1000* LOG(AP$3,10) )-(1000*LOG(AP48,10)))))</f>
        <v>0</v>
      </c>
      <c r="AR48" s="19"/>
      <c r="AS48" s="19">
        <f>IF(ISBLANK(AR48),0,(AS$3*(101+(1000* LOG(AR$3,10) )-(1000*LOG(AR48,10)))))</f>
        <v>0</v>
      </c>
      <c r="AT48" s="19"/>
      <c r="AU48" s="19">
        <f>IF(ISBLANK(AT48),0,(AU$3*(101+(1000* LOG(AT$3,10) )-(1000*LOG(AT48,10)))))</f>
        <v>0</v>
      </c>
    </row>
    <row r="49" spans="1:47" x14ac:dyDescent="0.2">
      <c r="A49" s="20">
        <v>44</v>
      </c>
      <c r="B49" s="21" t="s">
        <v>149</v>
      </c>
      <c r="C49" s="21" t="s">
        <v>150</v>
      </c>
      <c r="D49" s="20" t="s">
        <v>49</v>
      </c>
      <c r="E49" s="21" t="s">
        <v>50</v>
      </c>
      <c r="F49" s="20">
        <v>1</v>
      </c>
      <c r="G49" s="21" t="s">
        <v>51</v>
      </c>
      <c r="H49" s="20"/>
      <c r="I49" s="22">
        <f>(O49&gt;0)+(Q49&gt;0)+(S49&gt;0)+(U49&gt;0)+(W49&gt;0)+(Y49&gt;0)+(AA49&gt;0)+(AC49&gt;0)+(AE49&gt;0)+(AG49&gt;0)+(AI49&gt;0)+(AK49&gt;0)+(AM49&gt;0)+(AO49&gt;0)+(AQ49&gt;0)+(AS49&gt;0)+(AU49&gt;0)</f>
        <v>1</v>
      </c>
      <c r="J49" s="22">
        <f>SUM(O49, Q49, S49, U49, W49, Y49, AA49, AC49, AE49, AG49, AI49, AK49, AM49, AO49, AQ49, AS49, AU49)</f>
        <v>247.38751626007058</v>
      </c>
      <c r="K49" s="22">
        <f>SUMPRODUCT(LARGE((O49, Q49, S49, U49, W49, Y49, AA49, AC49, AE49, AG49, AI49, AK49, AM49, AO49, AQ49, AS49, AU49),{1;2;3;4;5}))</f>
        <v>247.38751626007058</v>
      </c>
      <c r="L49" s="22" t="str">
        <f>IF(AND(O49&gt;0,O$2&lt;&gt;F49)+AND(Q49&gt;0,Q$2&lt;&gt;F49)+AND(S49&gt;0,S$2&lt;&gt;F49)+AND(U49&gt;0,U$2&lt;&gt;F49)+AND(W49&gt;0,W$2&lt;&gt;F49)+AND(Y49&gt;0,Y$2&lt;&gt;F49)+AND(AA49&gt;0,AA$2&lt;&gt;F49)+AND(AC49&gt;0,AC$2&lt;&gt;F49)+AND(AE49&gt;0,AE$2&lt;&gt;F49)+AND(AG49&gt;0,AG$2&lt;&gt;F49)+AND(AI49&gt;0,AI$2&lt;&gt;F49)+AND(AK49&gt;0,AK$2&lt;&gt;F49)+AND(AM49&gt;0,AM$2&lt;&gt;F49)+AND(AO49&gt;0,AO$2&lt;&gt;F49)+AND(AQ49&gt;0,AQ$2&lt;&gt;F49)+AND(AS49&gt;0,AS$2&lt;&gt;F49)+AND(AU49&gt;0,AU$2&lt;&gt;F49)&gt;0,"J","")</f>
        <v>J</v>
      </c>
      <c r="M49" s="22">
        <f>IF(L49="J",1.05,1)*K49</f>
        <v>259.75689207307414</v>
      </c>
      <c r="N49" s="22"/>
      <c r="O49" s="22">
        <f>IF(ISBLANK(N49),0,(O$3*(101+(1000* LOG(N$3,10) )-(1000*LOG(N49,10)))))</f>
        <v>0</v>
      </c>
      <c r="P49" s="22"/>
      <c r="Q49" s="22">
        <f>IF(ISBLANK(P49),0,(Q$3*(101+(1000* LOG(P$3,10) )-(1000*LOG(P49,10)))))</f>
        <v>0</v>
      </c>
      <c r="R49" s="22"/>
      <c r="S49" s="22">
        <f>IF(ISBLANK(R49),0,(S$3*(101+(1000* LOG(R$3,10) )-(1000*LOG(R49,10)))))</f>
        <v>0</v>
      </c>
      <c r="T49" s="22"/>
      <c r="U49" s="22">
        <f>IF(ISBLANK(T49),0,(U$3*(101+(1000* LOG(T$3,10) )-(1000*LOG(T49,10)))))</f>
        <v>0</v>
      </c>
      <c r="V49" s="22"/>
      <c r="W49" s="22">
        <f>IF(ISBLANK(V49),0,(W$3*(101+(1000* LOG(V$3,10) )-(1000*LOG(V49,10)))))</f>
        <v>0</v>
      </c>
      <c r="X49" s="22"/>
      <c r="Y49" s="22">
        <f>IF(ISBLANK(X49),0,(Y$3*(101+(1000* LOG(X$3,10) )-(1000*LOG(X49,10)))))</f>
        <v>0</v>
      </c>
      <c r="Z49" s="22"/>
      <c r="AA49" s="22">
        <f>IF(ISBLANK(Z49),0,(AA$3*(101+(1000* LOG(Z$3,10) )-(1000*LOG(Z49,10)))))</f>
        <v>0</v>
      </c>
      <c r="AB49" s="22"/>
      <c r="AC49" s="22">
        <f>IF(ISBLANK(AB49),0,(AC$3*(101+(1000* LOG(AB$3,10) )-(1000*LOG(AB49,10)))))</f>
        <v>0</v>
      </c>
      <c r="AD49" s="22">
        <v>20</v>
      </c>
      <c r="AE49" s="22">
        <f>IF(ISBLANK(AD49),0,(AE$3*(101+(1000* LOG(AD$3,10) )-(1000*LOG(AD49,10)))))</f>
        <v>247.38751626007058</v>
      </c>
      <c r="AF49" s="22"/>
      <c r="AG49" s="22">
        <f>IF(ISBLANK(AF49),0,(AG$3*(101+(1000* LOG(AF$3,10) )-(1000*LOG(AF49,10)))))</f>
        <v>0</v>
      </c>
      <c r="AH49" s="22"/>
      <c r="AI49" s="22">
        <f>IF(ISBLANK(AH49),0,(AI$3*(101+(1000* LOG(AH$3,10) )-(1000*LOG(AH49,10)))))</f>
        <v>0</v>
      </c>
      <c r="AJ49" s="22"/>
      <c r="AK49" s="22">
        <f>IF(ISBLANK(AJ49),0,(AK$3*(101+(1000* LOG(AJ$3,10) )-(1000*LOG(AJ49,10)))))</f>
        <v>0</v>
      </c>
      <c r="AL49" s="22"/>
      <c r="AM49" s="22">
        <f>IF(ISBLANK(AL49),0,(AM$3*(101+(1000* LOG(AL$3,10) )-(1000*LOG(AL49,10)))))</f>
        <v>0</v>
      </c>
      <c r="AN49" s="22"/>
      <c r="AO49" s="22">
        <f>IF(ISBLANK(AN49),0,(AO$3*(101+(1000* LOG(AN$3,10) )-(1000*LOG(AN49,10)))))</f>
        <v>0</v>
      </c>
      <c r="AP49" s="22"/>
      <c r="AQ49" s="22">
        <f>IF(ISBLANK(AP49),0,(AQ$3*(101+(1000* LOG(AP$3,10) )-(1000*LOG(AP49,10)))))</f>
        <v>0</v>
      </c>
      <c r="AR49" s="22"/>
      <c r="AS49" s="22">
        <f>IF(ISBLANK(AR49),0,(AS$3*(101+(1000* LOG(AR$3,10) )-(1000*LOG(AR49,10)))))</f>
        <v>0</v>
      </c>
      <c r="AT49" s="22"/>
      <c r="AU49" s="22">
        <f>IF(ISBLANK(AT49),0,(AU$3*(101+(1000* LOG(AT$3,10) )-(1000*LOG(AT49,10)))))</f>
        <v>0</v>
      </c>
    </row>
    <row r="50" spans="1:47" x14ac:dyDescent="0.2">
      <c r="A50" s="17">
        <v>45</v>
      </c>
      <c r="B50" s="18" t="s">
        <v>151</v>
      </c>
      <c r="C50" s="18" t="s">
        <v>152</v>
      </c>
      <c r="D50" s="17" t="s">
        <v>49</v>
      </c>
      <c r="E50" s="18" t="s">
        <v>54</v>
      </c>
      <c r="F50" s="17">
        <v>2</v>
      </c>
      <c r="G50" s="18" t="s">
        <v>51</v>
      </c>
      <c r="H50" s="17"/>
      <c r="I50" s="19">
        <f>(O50&gt;0)+(Q50&gt;0)+(S50&gt;0)+(U50&gt;0)+(W50&gt;0)+(Y50&gt;0)+(AA50&gt;0)+(AC50&gt;0)+(AE50&gt;0)+(AG50&gt;0)+(AI50&gt;0)+(AK50&gt;0)+(AM50&gt;0)+(AO50&gt;0)+(AQ50&gt;0)+(AS50&gt;0)+(AU50&gt;0)</f>
        <v>1</v>
      </c>
      <c r="J50" s="19">
        <f>SUM(O50, Q50, S50, U50, W50, Y50, AA50, AC50, AE50, AG50, AI50, AK50, AM50, AO50, AQ50, AS50, AU50)</f>
        <v>239.3026981662814</v>
      </c>
      <c r="K50" s="19">
        <f>SUMPRODUCT(LARGE((O50, Q50, S50, U50, W50, Y50, AA50, AC50, AE50, AG50, AI50, AK50, AM50, AO50, AQ50, AS50, AU50),{1;2;3;4;5}))</f>
        <v>239.3026981662814</v>
      </c>
      <c r="L50" s="19" t="str">
        <f>IF(AND(O50&gt;0,O$2&lt;&gt;F50)+AND(Q50&gt;0,Q$2&lt;&gt;F50)+AND(S50&gt;0,S$2&lt;&gt;F50)+AND(U50&gt;0,U$2&lt;&gt;F50)+AND(W50&gt;0,W$2&lt;&gt;F50)+AND(Y50&gt;0,Y$2&lt;&gt;F50)+AND(AA50&gt;0,AA$2&lt;&gt;F50)+AND(AC50&gt;0,AC$2&lt;&gt;F50)+AND(AE50&gt;0,AE$2&lt;&gt;F50)+AND(AG50&gt;0,AG$2&lt;&gt;F50)+AND(AI50&gt;0,AI$2&lt;&gt;F50)+AND(AK50&gt;0,AK$2&lt;&gt;F50)+AND(AM50&gt;0,AM$2&lt;&gt;F50)+AND(AO50&gt;0,AO$2&lt;&gt;F50)+AND(AQ50&gt;0,AQ$2&lt;&gt;F50)+AND(AS50&gt;0,AS$2&lt;&gt;F50)+AND(AU50&gt;0,AU$2&lt;&gt;F50)&gt;0,"J","")</f>
        <v/>
      </c>
      <c r="M50" s="19">
        <f>IF(L50="J",1.05,1)*K50</f>
        <v>239.3026981662814</v>
      </c>
      <c r="N50" s="19"/>
      <c r="O50" s="19">
        <f>IF(ISBLANK(N50),0,(O$3*(101+(1000* LOG(N$3,10) )-(1000*LOG(N50,10)))))</f>
        <v>0</v>
      </c>
      <c r="P50" s="19"/>
      <c r="Q50" s="19">
        <f>IF(ISBLANK(P50),0,(Q$3*(101+(1000* LOG(P$3,10) )-(1000*LOG(P50,10)))))</f>
        <v>0</v>
      </c>
      <c r="R50" s="19">
        <v>8</v>
      </c>
      <c r="S50" s="19">
        <f>IF(ISBLANK(R50),0,(S$3*(101+(1000* LOG(R$3,10) )-(1000*LOG(R50,10)))))</f>
        <v>239.3026981662814</v>
      </c>
      <c r="T50" s="19"/>
      <c r="U50" s="19">
        <f>IF(ISBLANK(T50),0,(U$3*(101+(1000* LOG(T$3,10) )-(1000*LOG(T50,10)))))</f>
        <v>0</v>
      </c>
      <c r="V50" s="19"/>
      <c r="W50" s="19">
        <f>IF(ISBLANK(V50),0,(W$3*(101+(1000* LOG(V$3,10) )-(1000*LOG(V50,10)))))</f>
        <v>0</v>
      </c>
      <c r="X50" s="19"/>
      <c r="Y50" s="19">
        <f>IF(ISBLANK(X50),0,(Y$3*(101+(1000* LOG(X$3,10) )-(1000*LOG(X50,10)))))</f>
        <v>0</v>
      </c>
      <c r="Z50" s="19"/>
      <c r="AA50" s="19">
        <f>IF(ISBLANK(Z50),0,(AA$3*(101+(1000* LOG(Z$3,10) )-(1000*LOG(Z50,10)))))</f>
        <v>0</v>
      </c>
      <c r="AB50" s="19"/>
      <c r="AC50" s="19">
        <f>IF(ISBLANK(AB50),0,(AC$3*(101+(1000* LOG(AB$3,10) )-(1000*LOG(AB50,10)))))</f>
        <v>0</v>
      </c>
      <c r="AD50" s="19"/>
      <c r="AE50" s="19">
        <f>IF(ISBLANK(AD50),0,(AE$3*(101+(1000* LOG(AD$3,10) )-(1000*LOG(AD50,10)))))</f>
        <v>0</v>
      </c>
      <c r="AF50" s="19"/>
      <c r="AG50" s="19">
        <f>IF(ISBLANK(AF50),0,(AG$3*(101+(1000* LOG(AF$3,10) )-(1000*LOG(AF50,10)))))</f>
        <v>0</v>
      </c>
      <c r="AH50" s="19"/>
      <c r="AI50" s="19">
        <f>IF(ISBLANK(AH50),0,(AI$3*(101+(1000* LOG(AH$3,10) )-(1000*LOG(AH50,10)))))</f>
        <v>0</v>
      </c>
      <c r="AJ50" s="19"/>
      <c r="AK50" s="19">
        <f>IF(ISBLANK(AJ50),0,(AK$3*(101+(1000* LOG(AJ$3,10) )-(1000*LOG(AJ50,10)))))</f>
        <v>0</v>
      </c>
      <c r="AL50" s="19"/>
      <c r="AM50" s="19">
        <f>IF(ISBLANK(AL50),0,(AM$3*(101+(1000* LOG(AL$3,10) )-(1000*LOG(AL50,10)))))</f>
        <v>0</v>
      </c>
      <c r="AN50" s="19"/>
      <c r="AO50" s="19">
        <f>IF(ISBLANK(AN50),0,(AO$3*(101+(1000* LOG(AN$3,10) )-(1000*LOG(AN50,10)))))</f>
        <v>0</v>
      </c>
      <c r="AP50" s="19"/>
      <c r="AQ50" s="19">
        <f>IF(ISBLANK(AP50),0,(AQ$3*(101+(1000* LOG(AP$3,10) )-(1000*LOG(AP50,10)))))</f>
        <v>0</v>
      </c>
      <c r="AR50" s="19"/>
      <c r="AS50" s="19">
        <f>IF(ISBLANK(AR50),0,(AS$3*(101+(1000* LOG(AR$3,10) )-(1000*LOG(AR50,10)))))</f>
        <v>0</v>
      </c>
      <c r="AT50" s="19"/>
      <c r="AU50" s="19">
        <f>IF(ISBLANK(AT50),0,(AU$3*(101+(1000* LOG(AT$3,10) )-(1000*LOG(AT50,10)))))</f>
        <v>0</v>
      </c>
    </row>
    <row r="51" spans="1:47" x14ac:dyDescent="0.2">
      <c r="A51" s="20">
        <v>46</v>
      </c>
      <c r="B51" s="21" t="s">
        <v>153</v>
      </c>
      <c r="C51" s="21" t="s">
        <v>154</v>
      </c>
      <c r="D51" s="20" t="s">
        <v>65</v>
      </c>
      <c r="E51" s="21" t="s">
        <v>66</v>
      </c>
      <c r="F51" s="20">
        <v>3</v>
      </c>
      <c r="G51" s="21"/>
      <c r="H51" s="20"/>
      <c r="I51" s="22">
        <f>(O51&gt;0)+(Q51&gt;0)+(S51&gt;0)+(U51&gt;0)+(W51&gt;0)+(Y51&gt;0)+(AA51&gt;0)+(AC51&gt;0)+(AE51&gt;0)+(AG51&gt;0)+(AI51&gt;0)+(AK51&gt;0)+(AM51&gt;0)+(AO51&gt;0)+(AQ51&gt;0)+(AS51&gt;0)+(AU51&gt;0)</f>
        <v>1</v>
      </c>
      <c r="J51" s="22">
        <f>SUM(O51, Q51, S51, U51, W51, Y51, AA51, AC51, AE51, AG51, AI51, AK51, AM51, AO51, AQ51, AS51, AU51)</f>
        <v>197.91001300805647</v>
      </c>
      <c r="K51" s="22">
        <f>SUMPRODUCT(LARGE((O51, Q51, S51, U51, W51, Y51, AA51, AC51, AE51, AG51, AI51, AK51, AM51, AO51, AQ51, AS51, AU51),{1;2;3;4;5}))</f>
        <v>197.91001300805647</v>
      </c>
      <c r="L51" s="22" t="str">
        <f>IF(AND(O51&gt;0,O$2&lt;&gt;F51)+AND(Q51&gt;0,Q$2&lt;&gt;F51)+AND(S51&gt;0,S$2&lt;&gt;F51)+AND(U51&gt;0,U$2&lt;&gt;F51)+AND(W51&gt;0,W$2&lt;&gt;F51)+AND(Y51&gt;0,Y$2&lt;&gt;F51)+AND(AA51&gt;0,AA$2&lt;&gt;F51)+AND(AC51&gt;0,AC$2&lt;&gt;F51)+AND(AE51&gt;0,AE$2&lt;&gt;F51)+AND(AG51&gt;0,AG$2&lt;&gt;F51)+AND(AI51&gt;0,AI$2&lt;&gt;F51)+AND(AK51&gt;0,AK$2&lt;&gt;F51)+AND(AM51&gt;0,AM$2&lt;&gt;F51)+AND(AO51&gt;0,AO$2&lt;&gt;F51)+AND(AQ51&gt;0,AQ$2&lt;&gt;F51)+AND(AS51&gt;0,AS$2&lt;&gt;F51)+AND(AU51&gt;0,AU$2&lt;&gt;F51)&gt;0,"J","")</f>
        <v>J</v>
      </c>
      <c r="M51" s="22">
        <f>IF(L51="J",1.05,1)*K51</f>
        <v>207.80551365845929</v>
      </c>
      <c r="N51" s="22"/>
      <c r="O51" s="22">
        <f>IF(ISBLANK(N51),0,(O$3*(101+(1000* LOG(N$3,10) )-(1000*LOG(N51,10)))))</f>
        <v>0</v>
      </c>
      <c r="P51" s="22"/>
      <c r="Q51" s="22">
        <f>IF(ISBLANK(P51),0,(Q$3*(101+(1000* LOG(P$3,10) )-(1000*LOG(P51,10)))))</f>
        <v>0</v>
      </c>
      <c r="R51" s="22"/>
      <c r="S51" s="22">
        <f>IF(ISBLANK(R51),0,(S$3*(101+(1000* LOG(R$3,10) )-(1000*LOG(R51,10)))))</f>
        <v>0</v>
      </c>
      <c r="T51" s="22"/>
      <c r="U51" s="22">
        <f>IF(ISBLANK(T51),0,(U$3*(101+(1000* LOG(T$3,10) )-(1000*LOG(T51,10)))))</f>
        <v>0</v>
      </c>
      <c r="V51" s="22"/>
      <c r="W51" s="22">
        <f>IF(ISBLANK(V51),0,(W$3*(101+(1000* LOG(V$3,10) )-(1000*LOG(V51,10)))))</f>
        <v>0</v>
      </c>
      <c r="X51" s="22"/>
      <c r="Y51" s="22">
        <f>IF(ISBLANK(X51),0,(Y$3*(101+(1000* LOG(X$3,10) )-(1000*LOG(X51,10)))))</f>
        <v>0</v>
      </c>
      <c r="Z51" s="22"/>
      <c r="AA51" s="22">
        <f>IF(ISBLANK(Z51),0,(AA$3*(101+(1000* LOG(Z$3,10) )-(1000*LOG(Z51,10)))))</f>
        <v>0</v>
      </c>
      <c r="AB51" s="22">
        <v>16</v>
      </c>
      <c r="AC51" s="22">
        <f>IF(ISBLANK(AB51),0,(AC$3*(101+(1000* LOG(AB$3,10) )-(1000*LOG(AB51,10)))))</f>
        <v>197.91001300805647</v>
      </c>
      <c r="AD51" s="22"/>
      <c r="AE51" s="22">
        <f>IF(ISBLANK(AD51),0,(AE$3*(101+(1000* LOG(AD$3,10) )-(1000*LOG(AD51,10)))))</f>
        <v>0</v>
      </c>
      <c r="AF51" s="22"/>
      <c r="AG51" s="22">
        <f>IF(ISBLANK(AF51),0,(AG$3*(101+(1000* LOG(AF$3,10) )-(1000*LOG(AF51,10)))))</f>
        <v>0</v>
      </c>
      <c r="AH51" s="22"/>
      <c r="AI51" s="22">
        <f>IF(ISBLANK(AH51),0,(AI$3*(101+(1000* LOG(AH$3,10) )-(1000*LOG(AH51,10)))))</f>
        <v>0</v>
      </c>
      <c r="AJ51" s="22"/>
      <c r="AK51" s="22">
        <f>IF(ISBLANK(AJ51),0,(AK$3*(101+(1000* LOG(AJ$3,10) )-(1000*LOG(AJ51,10)))))</f>
        <v>0</v>
      </c>
      <c r="AL51" s="22"/>
      <c r="AM51" s="22">
        <f>IF(ISBLANK(AL51),0,(AM$3*(101+(1000* LOG(AL$3,10) )-(1000*LOG(AL51,10)))))</f>
        <v>0</v>
      </c>
      <c r="AN51" s="22"/>
      <c r="AO51" s="22">
        <f>IF(ISBLANK(AN51),0,(AO$3*(101+(1000* LOG(AN$3,10) )-(1000*LOG(AN51,10)))))</f>
        <v>0</v>
      </c>
      <c r="AP51" s="22"/>
      <c r="AQ51" s="22">
        <f>IF(ISBLANK(AP51),0,(AQ$3*(101+(1000* LOG(AP$3,10) )-(1000*LOG(AP51,10)))))</f>
        <v>0</v>
      </c>
      <c r="AR51" s="22"/>
      <c r="AS51" s="22">
        <f>IF(ISBLANK(AR51),0,(AS$3*(101+(1000* LOG(AR$3,10) )-(1000*LOG(AR51,10)))))</f>
        <v>0</v>
      </c>
      <c r="AT51" s="22"/>
      <c r="AU51" s="22">
        <f>IF(ISBLANK(AT51),0,(AU$3*(101+(1000* LOG(AT$3,10) )-(1000*LOG(AT51,10)))))</f>
        <v>0</v>
      </c>
    </row>
    <row r="52" spans="1:47" x14ac:dyDescent="0.2">
      <c r="A52" s="17">
        <v>47</v>
      </c>
      <c r="B52" s="18" t="s">
        <v>155</v>
      </c>
      <c r="C52" s="18" t="s">
        <v>156</v>
      </c>
      <c r="D52" s="17" t="s">
        <v>49</v>
      </c>
      <c r="E52" s="18" t="s">
        <v>54</v>
      </c>
      <c r="F52" s="17">
        <v>2</v>
      </c>
      <c r="G52" s="18" t="s">
        <v>55</v>
      </c>
      <c r="H52" s="17"/>
      <c r="I52" s="19">
        <f>(O52&gt;0)+(Q52&gt;0)+(S52&gt;0)+(U52&gt;0)+(W52&gt;0)+(Y52&gt;0)+(AA52&gt;0)+(AC52&gt;0)+(AE52&gt;0)+(AG52&gt;0)+(AI52&gt;0)+(AK52&gt;0)+(AM52&gt;0)+(AO52&gt;0)+(AQ52&gt;0)+(AS52&gt;0)+(AU52&gt;0)</f>
        <v>1</v>
      </c>
      <c r="J52" s="19">
        <f>SUM(O52, Q52, S52, U52, W52, Y52, AA52, AC52, AE52, AG52, AI52, AK52, AM52, AO52, AQ52, AS52, AU52)</f>
        <v>188.15017571889996</v>
      </c>
      <c r="K52" s="19">
        <f>SUMPRODUCT(LARGE((O52, Q52, S52, U52, W52, Y52, AA52, AC52, AE52, AG52, AI52, AK52, AM52, AO52, AQ52, AS52, AU52),{1;2;3;4;5}))</f>
        <v>188.15017571889996</v>
      </c>
      <c r="L52" s="19" t="str">
        <f>IF(AND(O52&gt;0,O$2&lt;&gt;F52)+AND(Q52&gt;0,Q$2&lt;&gt;F52)+AND(S52&gt;0,S$2&lt;&gt;F52)+AND(U52&gt;0,U$2&lt;&gt;F52)+AND(W52&gt;0,W$2&lt;&gt;F52)+AND(Y52&gt;0,Y$2&lt;&gt;F52)+AND(AA52&gt;0,AA$2&lt;&gt;F52)+AND(AC52&gt;0,AC$2&lt;&gt;F52)+AND(AE52&gt;0,AE$2&lt;&gt;F52)+AND(AG52&gt;0,AG$2&lt;&gt;F52)+AND(AI52&gt;0,AI$2&lt;&gt;F52)+AND(AK52&gt;0,AK$2&lt;&gt;F52)+AND(AM52&gt;0,AM$2&lt;&gt;F52)+AND(AO52&gt;0,AO$2&lt;&gt;F52)+AND(AQ52&gt;0,AQ$2&lt;&gt;F52)+AND(AS52&gt;0,AS$2&lt;&gt;F52)+AND(AU52&gt;0,AU$2&lt;&gt;F52)&gt;0,"J","")</f>
        <v/>
      </c>
      <c r="M52" s="19">
        <f>IF(L52="J",1.05,1)*K52</f>
        <v>188.15017571889996</v>
      </c>
      <c r="N52" s="19"/>
      <c r="O52" s="19">
        <f>IF(ISBLANK(N52),0,(O$3*(101+(1000* LOG(N$3,10) )-(1000*LOG(N52,10)))))</f>
        <v>0</v>
      </c>
      <c r="P52" s="19"/>
      <c r="Q52" s="19">
        <f>IF(ISBLANK(P52),0,(Q$3*(101+(1000* LOG(P$3,10) )-(1000*LOG(P52,10)))))</f>
        <v>0</v>
      </c>
      <c r="R52" s="19">
        <v>9</v>
      </c>
      <c r="S52" s="19">
        <f>IF(ISBLANK(R52),0,(S$3*(101+(1000* LOG(R$3,10) )-(1000*LOG(R52,10)))))</f>
        <v>188.15017571889996</v>
      </c>
      <c r="T52" s="19"/>
      <c r="U52" s="19">
        <f>IF(ISBLANK(T52),0,(U$3*(101+(1000* LOG(T$3,10) )-(1000*LOG(T52,10)))))</f>
        <v>0</v>
      </c>
      <c r="V52" s="19"/>
      <c r="W52" s="19">
        <f>IF(ISBLANK(V52),0,(W$3*(101+(1000* LOG(V$3,10) )-(1000*LOG(V52,10)))))</f>
        <v>0</v>
      </c>
      <c r="X52" s="19"/>
      <c r="Y52" s="19">
        <f>IF(ISBLANK(X52),0,(Y$3*(101+(1000* LOG(X$3,10) )-(1000*LOG(X52,10)))))</f>
        <v>0</v>
      </c>
      <c r="Z52" s="19"/>
      <c r="AA52" s="19">
        <f>IF(ISBLANK(Z52),0,(AA$3*(101+(1000* LOG(Z$3,10) )-(1000*LOG(Z52,10)))))</f>
        <v>0</v>
      </c>
      <c r="AB52" s="19"/>
      <c r="AC52" s="19">
        <f>IF(ISBLANK(AB52),0,(AC$3*(101+(1000* LOG(AB$3,10) )-(1000*LOG(AB52,10)))))</f>
        <v>0</v>
      </c>
      <c r="AD52" s="19"/>
      <c r="AE52" s="19">
        <f>IF(ISBLANK(AD52),0,(AE$3*(101+(1000* LOG(AD$3,10) )-(1000*LOG(AD52,10)))))</f>
        <v>0</v>
      </c>
      <c r="AF52" s="19"/>
      <c r="AG52" s="19">
        <f>IF(ISBLANK(AF52),0,(AG$3*(101+(1000* LOG(AF$3,10) )-(1000*LOG(AF52,10)))))</f>
        <v>0</v>
      </c>
      <c r="AH52" s="19"/>
      <c r="AI52" s="19">
        <f>IF(ISBLANK(AH52),0,(AI$3*(101+(1000* LOG(AH$3,10) )-(1000*LOG(AH52,10)))))</f>
        <v>0</v>
      </c>
      <c r="AJ52" s="19"/>
      <c r="AK52" s="19">
        <f>IF(ISBLANK(AJ52),0,(AK$3*(101+(1000* LOG(AJ$3,10) )-(1000*LOG(AJ52,10)))))</f>
        <v>0</v>
      </c>
      <c r="AL52" s="19"/>
      <c r="AM52" s="19">
        <f>IF(ISBLANK(AL52),0,(AM$3*(101+(1000* LOG(AL$3,10) )-(1000*LOG(AL52,10)))))</f>
        <v>0</v>
      </c>
      <c r="AN52" s="19"/>
      <c r="AO52" s="19">
        <f>IF(ISBLANK(AN52),0,(AO$3*(101+(1000* LOG(AN$3,10) )-(1000*LOG(AN52,10)))))</f>
        <v>0</v>
      </c>
      <c r="AP52" s="19"/>
      <c r="AQ52" s="19">
        <f>IF(ISBLANK(AP52),0,(AQ$3*(101+(1000* LOG(AP$3,10) )-(1000*LOG(AP52,10)))))</f>
        <v>0</v>
      </c>
      <c r="AR52" s="19"/>
      <c r="AS52" s="19">
        <f>IF(ISBLANK(AR52),0,(AS$3*(101+(1000* LOG(AR$3,10) )-(1000*LOG(AR52,10)))))</f>
        <v>0</v>
      </c>
      <c r="AT52" s="19"/>
      <c r="AU52" s="19">
        <f>IF(ISBLANK(AT52),0,(AU$3*(101+(1000* LOG(AT$3,10) )-(1000*LOG(AT52,10)))))</f>
        <v>0</v>
      </c>
    </row>
    <row r="53" spans="1:47" x14ac:dyDescent="0.2">
      <c r="A53" s="20">
        <v>48</v>
      </c>
      <c r="B53" s="21" t="s">
        <v>157</v>
      </c>
      <c r="C53" s="21" t="s">
        <v>158</v>
      </c>
      <c r="D53" s="20" t="s">
        <v>49</v>
      </c>
      <c r="E53" s="21" t="s">
        <v>50</v>
      </c>
      <c r="F53" s="20">
        <v>1</v>
      </c>
      <c r="G53" s="21" t="s">
        <v>55</v>
      </c>
      <c r="H53" s="20"/>
      <c r="I53" s="22">
        <f>(O53&gt;0)+(Q53&gt;0)+(S53&gt;0)+(U53&gt;0)+(W53&gt;0)+(Y53&gt;0)+(AA53&gt;0)+(AC53&gt;0)+(AE53&gt;0)+(AG53&gt;0)+(AI53&gt;0)+(AK53&gt;0)+(AM53&gt;0)+(AO53&gt;0)+(AQ53&gt;0)+(AS53&gt;0)+(AU53&gt;0)</f>
        <v>1</v>
      </c>
      <c r="J53" s="22">
        <f>SUM(O53, Q53, S53, U53, W53, Y53, AA53, AC53, AE53, AG53, AI53, AK53, AM53, AO53, AQ53, AS53, AU53)</f>
        <v>180.18124604762465</v>
      </c>
      <c r="K53" s="22">
        <f>SUMPRODUCT(LARGE((O53, Q53, S53, U53, W53, Y53, AA53, AC53, AE53, AG53, AI53, AK53, AM53, AO53, AQ53, AS53, AU53),{1;2;3;4;5}))</f>
        <v>180.18124604762465</v>
      </c>
      <c r="L53" s="22" t="str">
        <f>IF(AND(O53&gt;0,O$2&lt;&gt;F53)+AND(Q53&gt;0,Q$2&lt;&gt;F53)+AND(S53&gt;0,S$2&lt;&gt;F53)+AND(U53&gt;0,U$2&lt;&gt;F53)+AND(W53&gt;0,W$2&lt;&gt;F53)+AND(Y53&gt;0,Y$2&lt;&gt;F53)+AND(AA53&gt;0,AA$2&lt;&gt;F53)+AND(AC53&gt;0,AC$2&lt;&gt;F53)+AND(AE53&gt;0,AE$2&lt;&gt;F53)+AND(AG53&gt;0,AG$2&lt;&gt;F53)+AND(AI53&gt;0,AI$2&lt;&gt;F53)+AND(AK53&gt;0,AK$2&lt;&gt;F53)+AND(AM53&gt;0,AM$2&lt;&gt;F53)+AND(AO53&gt;0,AO$2&lt;&gt;F53)+AND(AQ53&gt;0,AQ$2&lt;&gt;F53)+AND(AS53&gt;0,AS$2&lt;&gt;F53)+AND(AU53&gt;0,AU$2&lt;&gt;F53)&gt;0,"J","")</f>
        <v/>
      </c>
      <c r="M53" s="22">
        <f>IF(L53="J",1.05,1)*K53</f>
        <v>180.18124604762465</v>
      </c>
      <c r="N53" s="22"/>
      <c r="O53" s="22">
        <f>IF(ISBLANK(N53),0,(O$3*(101+(1000* LOG(N$3,10) )-(1000*LOG(N53,10)))))</f>
        <v>0</v>
      </c>
      <c r="P53" s="22">
        <v>15</v>
      </c>
      <c r="Q53" s="22">
        <f>IF(ISBLANK(P53),0,(Q$3*(101+(1000* LOG(P$3,10) )-(1000*LOG(P53,10)))))</f>
        <v>180.18124604762465</v>
      </c>
      <c r="R53" s="22"/>
      <c r="S53" s="22">
        <f>IF(ISBLANK(R53),0,(S$3*(101+(1000* LOG(R$3,10) )-(1000*LOG(R53,10)))))</f>
        <v>0</v>
      </c>
      <c r="T53" s="22"/>
      <c r="U53" s="22">
        <f>IF(ISBLANK(T53),0,(U$3*(101+(1000* LOG(T$3,10) )-(1000*LOG(T53,10)))))</f>
        <v>0</v>
      </c>
      <c r="V53" s="22"/>
      <c r="W53" s="22">
        <f>IF(ISBLANK(V53),0,(W$3*(101+(1000* LOG(V$3,10) )-(1000*LOG(V53,10)))))</f>
        <v>0</v>
      </c>
      <c r="X53" s="22"/>
      <c r="Y53" s="22">
        <f>IF(ISBLANK(X53),0,(Y$3*(101+(1000* LOG(X$3,10) )-(1000*LOG(X53,10)))))</f>
        <v>0</v>
      </c>
      <c r="Z53" s="22"/>
      <c r="AA53" s="22">
        <f>IF(ISBLANK(Z53),0,(AA$3*(101+(1000* LOG(Z$3,10) )-(1000*LOG(Z53,10)))))</f>
        <v>0</v>
      </c>
      <c r="AB53" s="22"/>
      <c r="AC53" s="22">
        <f>IF(ISBLANK(AB53),0,(AC$3*(101+(1000* LOG(AB$3,10) )-(1000*LOG(AB53,10)))))</f>
        <v>0</v>
      </c>
      <c r="AD53" s="22"/>
      <c r="AE53" s="22">
        <f>IF(ISBLANK(AD53),0,(AE$3*(101+(1000* LOG(AD$3,10) )-(1000*LOG(AD53,10)))))</f>
        <v>0</v>
      </c>
      <c r="AF53" s="22"/>
      <c r="AG53" s="22">
        <f>IF(ISBLANK(AF53),0,(AG$3*(101+(1000* LOG(AF$3,10) )-(1000*LOG(AF53,10)))))</f>
        <v>0</v>
      </c>
      <c r="AH53" s="22"/>
      <c r="AI53" s="22">
        <f>IF(ISBLANK(AH53),0,(AI$3*(101+(1000* LOG(AH$3,10) )-(1000*LOG(AH53,10)))))</f>
        <v>0</v>
      </c>
      <c r="AJ53" s="22"/>
      <c r="AK53" s="22">
        <f>IF(ISBLANK(AJ53),0,(AK$3*(101+(1000* LOG(AJ$3,10) )-(1000*LOG(AJ53,10)))))</f>
        <v>0</v>
      </c>
      <c r="AL53" s="22"/>
      <c r="AM53" s="22">
        <f>IF(ISBLANK(AL53),0,(AM$3*(101+(1000* LOG(AL$3,10) )-(1000*LOG(AL53,10)))))</f>
        <v>0</v>
      </c>
      <c r="AN53" s="22"/>
      <c r="AO53" s="22">
        <f>IF(ISBLANK(AN53),0,(AO$3*(101+(1000* LOG(AN$3,10) )-(1000*LOG(AN53,10)))))</f>
        <v>0</v>
      </c>
      <c r="AP53" s="22"/>
      <c r="AQ53" s="22">
        <f>IF(ISBLANK(AP53),0,(AQ$3*(101+(1000* LOG(AP$3,10) )-(1000*LOG(AP53,10)))))</f>
        <v>0</v>
      </c>
      <c r="AR53" s="22"/>
      <c r="AS53" s="22">
        <f>IF(ISBLANK(AR53),0,(AS$3*(101+(1000* LOG(AR$3,10) )-(1000*LOG(AR53,10)))))</f>
        <v>0</v>
      </c>
      <c r="AT53" s="22"/>
      <c r="AU53" s="22">
        <f>IF(ISBLANK(AT53),0,(AU$3*(101+(1000* LOG(AT$3,10) )-(1000*LOG(AT53,10)))))</f>
        <v>0</v>
      </c>
    </row>
    <row r="54" spans="1:47" x14ac:dyDescent="0.2">
      <c r="A54" s="17">
        <v>49</v>
      </c>
      <c r="B54" s="18" t="s">
        <v>159</v>
      </c>
      <c r="C54" s="18" t="s">
        <v>160</v>
      </c>
      <c r="D54" s="17" t="s">
        <v>49</v>
      </c>
      <c r="E54" s="18" t="s">
        <v>50</v>
      </c>
      <c r="F54" s="17">
        <v>1</v>
      </c>
      <c r="G54" s="18" t="s">
        <v>51</v>
      </c>
      <c r="H54" s="17"/>
      <c r="I54" s="19">
        <f>(O54&gt;0)+(Q54&gt;0)+(S54&gt;0)+(U54&gt;0)+(W54&gt;0)+(Y54&gt;0)+(AA54&gt;0)+(AC54&gt;0)+(AE54&gt;0)+(AG54&gt;0)+(AI54&gt;0)+(AK54&gt;0)+(AM54&gt;0)+(AO54&gt;0)+(AQ54&gt;0)+(AS54&gt;0)+(AU54&gt;0)</f>
        <v>1</v>
      </c>
      <c r="J54" s="19">
        <f>SUM(O54, Q54, S54, U54, W54, Y54, AA54, AC54, AE54, AG54, AI54, AK54, AM54, AO54, AQ54, AS54, AU54)</f>
        <v>171.58107428570725</v>
      </c>
      <c r="K54" s="19">
        <f>SUMPRODUCT(LARGE((O54, Q54, S54, U54, W54, Y54, AA54, AC54, AE54, AG54, AI54, AK54, AM54, AO54, AQ54, AS54, AU54),{1;2;3;4;5}))</f>
        <v>171.58107428570725</v>
      </c>
      <c r="L54" s="19" t="str">
        <f>IF(AND(O54&gt;0,O$2&lt;&gt;F54)+AND(Q54&gt;0,Q$2&lt;&gt;F54)+AND(S54&gt;0,S$2&lt;&gt;F54)+AND(U54&gt;0,U$2&lt;&gt;F54)+AND(W54&gt;0,W$2&lt;&gt;F54)+AND(Y54&gt;0,Y$2&lt;&gt;F54)+AND(AA54&gt;0,AA$2&lt;&gt;F54)+AND(AC54&gt;0,AC$2&lt;&gt;F54)+AND(AE54&gt;0,AE$2&lt;&gt;F54)+AND(AG54&gt;0,AG$2&lt;&gt;F54)+AND(AI54&gt;0,AI$2&lt;&gt;F54)+AND(AK54&gt;0,AK$2&lt;&gt;F54)+AND(AM54&gt;0,AM$2&lt;&gt;F54)+AND(AO54&gt;0,AO$2&lt;&gt;F54)+AND(AQ54&gt;0,AQ$2&lt;&gt;F54)+AND(AS54&gt;0,AS$2&lt;&gt;F54)+AND(AU54&gt;0,AU$2&lt;&gt;F54)&gt;0,"J","")</f>
        <v>J</v>
      </c>
      <c r="M54" s="19">
        <f>IF(L54="J",1.05,1)*K54</f>
        <v>180.16012799999262</v>
      </c>
      <c r="N54" s="19"/>
      <c r="O54" s="19">
        <f>IF(ISBLANK(N54),0,(O$3*(101+(1000* LOG(N$3,10) )-(1000*LOG(N54,10)))))</f>
        <v>0</v>
      </c>
      <c r="P54" s="19"/>
      <c r="Q54" s="19">
        <f>IF(ISBLANK(P54),0,(Q$3*(101+(1000* LOG(P$3,10) )-(1000*LOG(P54,10)))))</f>
        <v>0</v>
      </c>
      <c r="R54" s="19"/>
      <c r="S54" s="19">
        <f>IF(ISBLANK(R54),0,(S$3*(101+(1000* LOG(R$3,10) )-(1000*LOG(R54,10)))))</f>
        <v>0</v>
      </c>
      <c r="T54" s="19"/>
      <c r="U54" s="19">
        <f>IF(ISBLANK(T54),0,(U$3*(101+(1000* LOG(T$3,10) )-(1000*LOG(T54,10)))))</f>
        <v>0</v>
      </c>
      <c r="V54" s="19"/>
      <c r="W54" s="19">
        <f>IF(ISBLANK(V54),0,(W$3*(101+(1000* LOG(V$3,10) )-(1000*LOG(V54,10)))))</f>
        <v>0</v>
      </c>
      <c r="X54" s="19"/>
      <c r="Y54" s="19">
        <f>IF(ISBLANK(X54),0,(Y$3*(101+(1000* LOG(X$3,10) )-(1000*LOG(X54,10)))))</f>
        <v>0</v>
      </c>
      <c r="Z54" s="19"/>
      <c r="AA54" s="19">
        <f>IF(ISBLANK(Z54),0,(AA$3*(101+(1000* LOG(Z$3,10) )-(1000*LOG(Z54,10)))))</f>
        <v>0</v>
      </c>
      <c r="AB54" s="19">
        <v>17</v>
      </c>
      <c r="AC54" s="19">
        <f>IF(ISBLANK(AB54),0,(AC$3*(101+(1000* LOG(AB$3,10) )-(1000*LOG(AB54,10)))))</f>
        <v>171.58107428570725</v>
      </c>
      <c r="AD54" s="19"/>
      <c r="AE54" s="19">
        <f>IF(ISBLANK(AD54),0,(AE$3*(101+(1000* LOG(AD$3,10) )-(1000*LOG(AD54,10)))))</f>
        <v>0</v>
      </c>
      <c r="AF54" s="19"/>
      <c r="AG54" s="19">
        <f>IF(ISBLANK(AF54),0,(AG$3*(101+(1000* LOG(AF$3,10) )-(1000*LOG(AF54,10)))))</f>
        <v>0</v>
      </c>
      <c r="AH54" s="19"/>
      <c r="AI54" s="19">
        <f>IF(ISBLANK(AH54),0,(AI$3*(101+(1000* LOG(AH$3,10) )-(1000*LOG(AH54,10)))))</f>
        <v>0</v>
      </c>
      <c r="AJ54" s="19"/>
      <c r="AK54" s="19">
        <f>IF(ISBLANK(AJ54),0,(AK$3*(101+(1000* LOG(AJ$3,10) )-(1000*LOG(AJ54,10)))))</f>
        <v>0</v>
      </c>
      <c r="AL54" s="19"/>
      <c r="AM54" s="19">
        <f>IF(ISBLANK(AL54),0,(AM$3*(101+(1000* LOG(AL$3,10) )-(1000*LOG(AL54,10)))))</f>
        <v>0</v>
      </c>
      <c r="AN54" s="19"/>
      <c r="AO54" s="19">
        <f>IF(ISBLANK(AN54),0,(AO$3*(101+(1000* LOG(AN$3,10) )-(1000*LOG(AN54,10)))))</f>
        <v>0</v>
      </c>
      <c r="AP54" s="19"/>
      <c r="AQ54" s="19">
        <f>IF(ISBLANK(AP54),0,(AQ$3*(101+(1000* LOG(AP$3,10) )-(1000*LOG(AP54,10)))))</f>
        <v>0</v>
      </c>
      <c r="AR54" s="19"/>
      <c r="AS54" s="19">
        <f>IF(ISBLANK(AR54),0,(AS$3*(101+(1000* LOG(AR$3,10) )-(1000*LOG(AR54,10)))))</f>
        <v>0</v>
      </c>
      <c r="AT54" s="19"/>
      <c r="AU54" s="19">
        <f>IF(ISBLANK(AT54),0,(AU$3*(101+(1000* LOG(AT$3,10) )-(1000*LOG(AT54,10)))))</f>
        <v>0</v>
      </c>
    </row>
    <row r="55" spans="1:47" x14ac:dyDescent="0.2">
      <c r="A55" s="20">
        <v>50</v>
      </c>
      <c r="B55" s="21" t="s">
        <v>161</v>
      </c>
      <c r="C55" s="21" t="s">
        <v>162</v>
      </c>
      <c r="D55" s="20" t="s">
        <v>49</v>
      </c>
      <c r="E55" s="21" t="s">
        <v>78</v>
      </c>
      <c r="F55" s="20">
        <v>1</v>
      </c>
      <c r="G55" s="21" t="s">
        <v>51</v>
      </c>
      <c r="H55" s="20"/>
      <c r="I55" s="22">
        <f>(O55&gt;0)+(Q55&gt;0)+(S55&gt;0)+(U55&gt;0)+(W55&gt;0)+(Y55&gt;0)+(AA55&gt;0)+(AC55&gt;0)+(AE55&gt;0)+(AG55&gt;0)+(AI55&gt;0)+(AK55&gt;0)+(AM55&gt;0)+(AO55&gt;0)+(AQ55&gt;0)+(AS55&gt;0)+(AU55&gt;0)</f>
        <v>1</v>
      </c>
      <c r="J55" s="22">
        <f>SUM(O55, Q55, S55, U55, W55, Y55, AA55, AC55, AE55, AG55, AI55, AK55, AM55, AO55, AQ55, AS55, AU55)</f>
        <v>152.15252244738122</v>
      </c>
      <c r="K55" s="22">
        <f>SUMPRODUCT(LARGE((O55, Q55, S55, U55, W55, Y55, AA55, AC55, AE55, AG55, AI55, AK55, AM55, AO55, AQ55, AS55, AU55),{1;2;3;4;5}))</f>
        <v>152.15252244738122</v>
      </c>
      <c r="L55" s="22" t="str">
        <f>IF(AND(O55&gt;0,O$2&lt;&gt;F55)+AND(Q55&gt;0,Q$2&lt;&gt;F55)+AND(S55&gt;0,S$2&lt;&gt;F55)+AND(U55&gt;0,U$2&lt;&gt;F55)+AND(W55&gt;0,W$2&lt;&gt;F55)+AND(Y55&gt;0,Y$2&lt;&gt;F55)+AND(AA55&gt;0,AA$2&lt;&gt;F55)+AND(AC55&gt;0,AC$2&lt;&gt;F55)+AND(AE55&gt;0,AE$2&lt;&gt;F55)+AND(AG55&gt;0,AG$2&lt;&gt;F55)+AND(AI55&gt;0,AI$2&lt;&gt;F55)+AND(AK55&gt;0,AK$2&lt;&gt;F55)+AND(AM55&gt;0,AM$2&lt;&gt;F55)+AND(AO55&gt;0,AO$2&lt;&gt;F55)+AND(AQ55&gt;0,AQ$2&lt;&gt;F55)+AND(AS55&gt;0,AS$2&lt;&gt;F55)+AND(AU55&gt;0,AU$2&lt;&gt;F55)&gt;0,"J","")</f>
        <v/>
      </c>
      <c r="M55" s="22">
        <f>IF(L55="J",1.05,1)*K55</f>
        <v>152.15252244738122</v>
      </c>
      <c r="N55" s="22"/>
      <c r="O55" s="22">
        <f>IF(ISBLANK(N55),0,(O$3*(101+(1000* LOG(N$3,10) )-(1000*LOG(N55,10)))))</f>
        <v>0</v>
      </c>
      <c r="P55" s="22"/>
      <c r="Q55" s="22">
        <f>IF(ISBLANK(P55),0,(Q$3*(101+(1000* LOG(P$3,10) )-(1000*LOG(P55,10)))))</f>
        <v>0</v>
      </c>
      <c r="R55" s="22"/>
      <c r="S55" s="22">
        <f>IF(ISBLANK(R55),0,(S$3*(101+(1000* LOG(R$3,10) )-(1000*LOG(R55,10)))))</f>
        <v>0</v>
      </c>
      <c r="T55" s="22"/>
      <c r="U55" s="22">
        <f>IF(ISBLANK(T55),0,(U$3*(101+(1000* LOG(T$3,10) )-(1000*LOG(T55,10)))))</f>
        <v>0</v>
      </c>
      <c r="V55" s="22">
        <v>16</v>
      </c>
      <c r="W55" s="22">
        <f>IF(ISBLANK(V55),0,(W$3*(101+(1000* LOG(V$3,10) )-(1000*LOG(V55,10)))))</f>
        <v>152.15252244738122</v>
      </c>
      <c r="X55" s="22"/>
      <c r="Y55" s="22">
        <f>IF(ISBLANK(X55),0,(Y$3*(101+(1000* LOG(X$3,10) )-(1000*LOG(X55,10)))))</f>
        <v>0</v>
      </c>
      <c r="Z55" s="22"/>
      <c r="AA55" s="22">
        <f>IF(ISBLANK(Z55),0,(AA$3*(101+(1000* LOG(Z$3,10) )-(1000*LOG(Z55,10)))))</f>
        <v>0</v>
      </c>
      <c r="AB55" s="22"/>
      <c r="AC55" s="22">
        <f>IF(ISBLANK(AB55),0,(AC$3*(101+(1000* LOG(AB$3,10) )-(1000*LOG(AB55,10)))))</f>
        <v>0</v>
      </c>
      <c r="AD55" s="22"/>
      <c r="AE55" s="22">
        <f>IF(ISBLANK(AD55),0,(AE$3*(101+(1000* LOG(AD$3,10) )-(1000*LOG(AD55,10)))))</f>
        <v>0</v>
      </c>
      <c r="AF55" s="22"/>
      <c r="AG55" s="22">
        <f>IF(ISBLANK(AF55),0,(AG$3*(101+(1000* LOG(AF$3,10) )-(1000*LOG(AF55,10)))))</f>
        <v>0</v>
      </c>
      <c r="AH55" s="22"/>
      <c r="AI55" s="22">
        <f>IF(ISBLANK(AH55),0,(AI$3*(101+(1000* LOG(AH$3,10) )-(1000*LOG(AH55,10)))))</f>
        <v>0</v>
      </c>
      <c r="AJ55" s="22"/>
      <c r="AK55" s="22">
        <f>IF(ISBLANK(AJ55),0,(AK$3*(101+(1000* LOG(AJ$3,10) )-(1000*LOG(AJ55,10)))))</f>
        <v>0</v>
      </c>
      <c r="AL55" s="22"/>
      <c r="AM55" s="22">
        <f>IF(ISBLANK(AL55),0,(AM$3*(101+(1000* LOG(AL$3,10) )-(1000*LOG(AL55,10)))))</f>
        <v>0</v>
      </c>
      <c r="AN55" s="22"/>
      <c r="AO55" s="22">
        <f>IF(ISBLANK(AN55),0,(AO$3*(101+(1000* LOG(AN$3,10) )-(1000*LOG(AN55,10)))))</f>
        <v>0</v>
      </c>
      <c r="AP55" s="22"/>
      <c r="AQ55" s="22">
        <f>IF(ISBLANK(AP55),0,(AQ$3*(101+(1000* LOG(AP$3,10) )-(1000*LOG(AP55,10)))))</f>
        <v>0</v>
      </c>
      <c r="AR55" s="22"/>
      <c r="AS55" s="22">
        <f>IF(ISBLANK(AR55),0,(AS$3*(101+(1000* LOG(AR$3,10) )-(1000*LOG(AR55,10)))))</f>
        <v>0</v>
      </c>
      <c r="AT55" s="22"/>
      <c r="AU55" s="22">
        <f>IF(ISBLANK(AT55),0,(AU$3*(101+(1000* LOG(AT$3,10) )-(1000*LOG(AT55,10)))))</f>
        <v>0</v>
      </c>
    </row>
    <row r="56" spans="1:47" x14ac:dyDescent="0.2">
      <c r="A56" s="17">
        <v>51</v>
      </c>
      <c r="B56" s="18" t="s">
        <v>163</v>
      </c>
      <c r="C56" s="18" t="s">
        <v>164</v>
      </c>
      <c r="D56" s="17" t="s">
        <v>49</v>
      </c>
      <c r="E56" s="18" t="s">
        <v>54</v>
      </c>
      <c r="F56" s="17">
        <v>2</v>
      </c>
      <c r="G56" s="18" t="s">
        <v>55</v>
      </c>
      <c r="H56" s="17"/>
      <c r="I56" s="19">
        <f>(O56&gt;0)+(Q56&gt;0)+(S56&gt;0)+(U56&gt;0)+(W56&gt;0)+(Y56&gt;0)+(AA56&gt;0)+(AC56&gt;0)+(AE56&gt;0)+(AG56&gt;0)+(AI56&gt;0)+(AK56&gt;0)+(AM56&gt;0)+(AO56&gt;0)+(AQ56&gt;0)+(AS56&gt;0)+(AU56&gt;0)</f>
        <v>1</v>
      </c>
      <c r="J56" s="19">
        <f>SUM(O56, Q56, S56, U56, W56, Y56, AA56, AC56, AE56, AG56, AI56, AK56, AM56, AO56, AQ56, AS56, AU56)</f>
        <v>148.41095870053948</v>
      </c>
      <c r="K56" s="19">
        <f>SUMPRODUCT(LARGE((O56, Q56, S56, U56, W56, Y56, AA56, AC56, AE56, AG56, AI56, AK56, AM56, AO56, AQ56, AS56, AU56),{1;2;3;4;5}))</f>
        <v>148.41095870053948</v>
      </c>
      <c r="L56" s="19" t="str">
        <f>IF(AND(O56&gt;0,O$2&lt;&gt;F56)+AND(Q56&gt;0,Q$2&lt;&gt;F56)+AND(S56&gt;0,S$2&lt;&gt;F56)+AND(U56&gt;0,U$2&lt;&gt;F56)+AND(W56&gt;0,W$2&lt;&gt;F56)+AND(Y56&gt;0,Y$2&lt;&gt;F56)+AND(AA56&gt;0,AA$2&lt;&gt;F56)+AND(AC56&gt;0,AC$2&lt;&gt;F56)+AND(AE56&gt;0,AE$2&lt;&gt;F56)+AND(AG56&gt;0,AG$2&lt;&gt;F56)+AND(AI56&gt;0,AI$2&lt;&gt;F56)+AND(AK56&gt;0,AK$2&lt;&gt;F56)+AND(AM56&gt;0,AM$2&lt;&gt;F56)+AND(AO56&gt;0,AO$2&lt;&gt;F56)+AND(AQ56&gt;0,AQ$2&lt;&gt;F56)+AND(AS56&gt;0,AS$2&lt;&gt;F56)+AND(AU56&gt;0,AU$2&lt;&gt;F56)&gt;0,"J","")</f>
        <v/>
      </c>
      <c r="M56" s="19">
        <f>IF(L56="J",1.05,1)*K56</f>
        <v>148.41095870053948</v>
      </c>
      <c r="N56" s="19"/>
      <c r="O56" s="19">
        <f>IF(ISBLANK(N56),0,(O$3*(101+(1000* LOG(N$3,10) )-(1000*LOG(N56,10)))))</f>
        <v>0</v>
      </c>
      <c r="P56" s="19"/>
      <c r="Q56" s="19">
        <f>IF(ISBLANK(P56),0,(Q$3*(101+(1000* LOG(P$3,10) )-(1000*LOG(P56,10)))))</f>
        <v>0</v>
      </c>
      <c r="R56" s="19"/>
      <c r="S56" s="19">
        <f>IF(ISBLANK(R56),0,(S$3*(101+(1000* LOG(R$3,10) )-(1000*LOG(R56,10)))))</f>
        <v>0</v>
      </c>
      <c r="T56" s="19"/>
      <c r="U56" s="19">
        <f>IF(ISBLANK(T56),0,(U$3*(101+(1000* LOG(T$3,10) )-(1000*LOG(T56,10)))))</f>
        <v>0</v>
      </c>
      <c r="V56" s="19"/>
      <c r="W56" s="19">
        <f>IF(ISBLANK(V56),0,(W$3*(101+(1000* LOG(V$3,10) )-(1000*LOG(V56,10)))))</f>
        <v>0</v>
      </c>
      <c r="X56" s="19"/>
      <c r="Y56" s="19">
        <f>IF(ISBLANK(X56),0,(Y$3*(101+(1000* LOG(X$3,10) )-(1000*LOG(X56,10)))))</f>
        <v>0</v>
      </c>
      <c r="Z56" s="19"/>
      <c r="AA56" s="19">
        <f>IF(ISBLANK(Z56),0,(AA$3*(101+(1000* LOG(Z$3,10) )-(1000*LOG(Z56,10)))))</f>
        <v>0</v>
      </c>
      <c r="AB56" s="19"/>
      <c r="AC56" s="19">
        <f>IF(ISBLANK(AB56),0,(AC$3*(101+(1000* LOG(AB$3,10) )-(1000*LOG(AB56,10)))))</f>
        <v>0</v>
      </c>
      <c r="AD56" s="19">
        <v>24</v>
      </c>
      <c r="AE56" s="19">
        <f>IF(ISBLANK(AD56),0,(AE$3*(101+(1000* LOG(AD$3,10) )-(1000*LOG(AD56,10)))))</f>
        <v>148.41095870053948</v>
      </c>
      <c r="AF56" s="19"/>
      <c r="AG56" s="19">
        <f>IF(ISBLANK(AF56),0,(AG$3*(101+(1000* LOG(AF$3,10) )-(1000*LOG(AF56,10)))))</f>
        <v>0</v>
      </c>
      <c r="AH56" s="19"/>
      <c r="AI56" s="19">
        <f>IF(ISBLANK(AH56),0,(AI$3*(101+(1000* LOG(AH$3,10) )-(1000*LOG(AH56,10)))))</f>
        <v>0</v>
      </c>
      <c r="AJ56" s="19"/>
      <c r="AK56" s="19">
        <f>IF(ISBLANK(AJ56),0,(AK$3*(101+(1000* LOG(AJ$3,10) )-(1000*LOG(AJ56,10)))))</f>
        <v>0</v>
      </c>
      <c r="AL56" s="19"/>
      <c r="AM56" s="19">
        <f>IF(ISBLANK(AL56),0,(AM$3*(101+(1000* LOG(AL$3,10) )-(1000*LOG(AL56,10)))))</f>
        <v>0</v>
      </c>
      <c r="AN56" s="19"/>
      <c r="AO56" s="19">
        <f>IF(ISBLANK(AN56),0,(AO$3*(101+(1000* LOG(AN$3,10) )-(1000*LOG(AN56,10)))))</f>
        <v>0</v>
      </c>
      <c r="AP56" s="19"/>
      <c r="AQ56" s="19">
        <f>IF(ISBLANK(AP56),0,(AQ$3*(101+(1000* LOG(AP$3,10) )-(1000*LOG(AP56,10)))))</f>
        <v>0</v>
      </c>
      <c r="AR56" s="19"/>
      <c r="AS56" s="19">
        <f>IF(ISBLANK(AR56),0,(AS$3*(101+(1000* LOG(AR$3,10) )-(1000*LOG(AR56,10)))))</f>
        <v>0</v>
      </c>
      <c r="AT56" s="19"/>
      <c r="AU56" s="19">
        <f>IF(ISBLANK(AT56),0,(AU$3*(101+(1000* LOG(AT$3,10) )-(1000*LOG(AT56,10)))))</f>
        <v>0</v>
      </c>
    </row>
    <row r="57" spans="1:47" x14ac:dyDescent="0.2">
      <c r="A57" s="20">
        <v>52</v>
      </c>
      <c r="B57" s="21" t="s">
        <v>165</v>
      </c>
      <c r="C57" s="21" t="s">
        <v>166</v>
      </c>
      <c r="D57" s="20" t="s">
        <v>49</v>
      </c>
      <c r="E57" s="21" t="s">
        <v>50</v>
      </c>
      <c r="F57" s="20">
        <v>1</v>
      </c>
      <c r="G57" s="21" t="s">
        <v>51</v>
      </c>
      <c r="H57" s="20"/>
      <c r="I57" s="22">
        <f>(O57&gt;0)+(Q57&gt;0)+(S57&gt;0)+(U57&gt;0)+(W57&gt;0)+(Y57&gt;0)+(AA57&gt;0)+(AC57&gt;0)+(AE57&gt;0)+(AG57&gt;0)+(AI57&gt;0)+(AK57&gt;0)+(AM57&gt;0)+(AO57&gt;0)+(AQ57&gt;0)+(AS57&gt;0)+(AU57&gt;0)</f>
        <v>1</v>
      </c>
      <c r="J57" s="22">
        <f>SUM(O57, Q57, S57, U57, W57, Y57, AA57, AC57, AE57, AG57, AI57, AK57, AM57, AO57, AQ57, AS57, AU57)</f>
        <v>125.82358372503199</v>
      </c>
      <c r="K57" s="22">
        <f>SUMPRODUCT(LARGE((O57, Q57, S57, U57, W57, Y57, AA57, AC57, AE57, AG57, AI57, AK57, AM57, AO57, AQ57, AS57, AU57),{1;2;3;4;5}))</f>
        <v>125.82358372503199</v>
      </c>
      <c r="L57" s="22" t="str">
        <f>IF(AND(O57&gt;0,O$2&lt;&gt;F57)+AND(Q57&gt;0,Q$2&lt;&gt;F57)+AND(S57&gt;0,S$2&lt;&gt;F57)+AND(U57&gt;0,U$2&lt;&gt;F57)+AND(W57&gt;0,W$2&lt;&gt;F57)+AND(Y57&gt;0,Y$2&lt;&gt;F57)+AND(AA57&gt;0,AA$2&lt;&gt;F57)+AND(AC57&gt;0,AC$2&lt;&gt;F57)+AND(AE57&gt;0,AE$2&lt;&gt;F57)+AND(AG57&gt;0,AG$2&lt;&gt;F57)+AND(AI57&gt;0,AI$2&lt;&gt;F57)+AND(AK57&gt;0,AK$2&lt;&gt;F57)+AND(AM57&gt;0,AM$2&lt;&gt;F57)+AND(AO57&gt;0,AO$2&lt;&gt;F57)+AND(AQ57&gt;0,AQ$2&lt;&gt;F57)+AND(AS57&gt;0,AS$2&lt;&gt;F57)+AND(AU57&gt;0,AU$2&lt;&gt;F57)&gt;0,"J","")</f>
        <v/>
      </c>
      <c r="M57" s="22">
        <f>IF(L57="J",1.05,1)*K57</f>
        <v>125.82358372503199</v>
      </c>
      <c r="N57" s="22"/>
      <c r="O57" s="22">
        <f>IF(ISBLANK(N57),0,(O$3*(101+(1000* LOG(N$3,10) )-(1000*LOG(N57,10)))))</f>
        <v>0</v>
      </c>
      <c r="P57" s="22">
        <v>17</v>
      </c>
      <c r="Q57" s="22">
        <f>IF(ISBLANK(P57),0,(Q$3*(101+(1000* LOG(P$3,10) )-(1000*LOG(P57,10)))))</f>
        <v>125.82358372503199</v>
      </c>
      <c r="R57" s="22"/>
      <c r="S57" s="22">
        <f>IF(ISBLANK(R57),0,(S$3*(101+(1000* LOG(R$3,10) )-(1000*LOG(R57,10)))))</f>
        <v>0</v>
      </c>
      <c r="T57" s="22"/>
      <c r="U57" s="22">
        <f>IF(ISBLANK(T57),0,(U$3*(101+(1000* LOG(T$3,10) )-(1000*LOG(T57,10)))))</f>
        <v>0</v>
      </c>
      <c r="V57" s="22"/>
      <c r="W57" s="22">
        <f>IF(ISBLANK(V57),0,(W$3*(101+(1000* LOG(V$3,10) )-(1000*LOG(V57,10)))))</f>
        <v>0</v>
      </c>
      <c r="X57" s="22"/>
      <c r="Y57" s="22">
        <f>IF(ISBLANK(X57),0,(Y$3*(101+(1000* LOG(X$3,10) )-(1000*LOG(X57,10)))))</f>
        <v>0</v>
      </c>
      <c r="Z57" s="22"/>
      <c r="AA57" s="22">
        <f>IF(ISBLANK(Z57),0,(AA$3*(101+(1000* LOG(Z$3,10) )-(1000*LOG(Z57,10)))))</f>
        <v>0</v>
      </c>
      <c r="AB57" s="22"/>
      <c r="AC57" s="22">
        <f>IF(ISBLANK(AB57),0,(AC$3*(101+(1000* LOG(AB$3,10) )-(1000*LOG(AB57,10)))))</f>
        <v>0</v>
      </c>
      <c r="AD57" s="22"/>
      <c r="AE57" s="22">
        <f>IF(ISBLANK(AD57),0,(AE$3*(101+(1000* LOG(AD$3,10) )-(1000*LOG(AD57,10)))))</f>
        <v>0</v>
      </c>
      <c r="AF57" s="22"/>
      <c r="AG57" s="22">
        <f>IF(ISBLANK(AF57),0,(AG$3*(101+(1000* LOG(AF$3,10) )-(1000*LOG(AF57,10)))))</f>
        <v>0</v>
      </c>
      <c r="AH57" s="22"/>
      <c r="AI57" s="22">
        <f>IF(ISBLANK(AH57),0,(AI$3*(101+(1000* LOG(AH$3,10) )-(1000*LOG(AH57,10)))))</f>
        <v>0</v>
      </c>
      <c r="AJ57" s="22"/>
      <c r="AK57" s="22">
        <f>IF(ISBLANK(AJ57),0,(AK$3*(101+(1000* LOG(AJ$3,10) )-(1000*LOG(AJ57,10)))))</f>
        <v>0</v>
      </c>
      <c r="AL57" s="22"/>
      <c r="AM57" s="22">
        <f>IF(ISBLANK(AL57),0,(AM$3*(101+(1000* LOG(AL$3,10) )-(1000*LOG(AL57,10)))))</f>
        <v>0</v>
      </c>
      <c r="AN57" s="22"/>
      <c r="AO57" s="22">
        <f>IF(ISBLANK(AN57),0,(AO$3*(101+(1000* LOG(AN$3,10) )-(1000*LOG(AN57,10)))))</f>
        <v>0</v>
      </c>
      <c r="AP57" s="22"/>
      <c r="AQ57" s="22">
        <f>IF(ISBLANK(AP57),0,(AQ$3*(101+(1000* LOG(AP$3,10) )-(1000*LOG(AP57,10)))))</f>
        <v>0</v>
      </c>
      <c r="AR57" s="22"/>
      <c r="AS57" s="22">
        <f>IF(ISBLANK(AR57),0,(AS$3*(101+(1000* LOG(AR$3,10) )-(1000*LOG(AR57,10)))))</f>
        <v>0</v>
      </c>
      <c r="AT57" s="22"/>
      <c r="AU57" s="22">
        <f>IF(ISBLANK(AT57),0,(AU$3*(101+(1000* LOG(AT$3,10) )-(1000*LOG(AT57,10)))))</f>
        <v>0</v>
      </c>
    </row>
    <row r="58" spans="1:47" x14ac:dyDescent="0.2">
      <c r="A58" s="17">
        <v>52</v>
      </c>
      <c r="B58" s="18" t="s">
        <v>167</v>
      </c>
      <c r="C58" s="18" t="s">
        <v>168</v>
      </c>
      <c r="D58" s="17" t="s">
        <v>49</v>
      </c>
      <c r="E58" s="18" t="s">
        <v>78</v>
      </c>
      <c r="F58" s="17">
        <v>1</v>
      </c>
      <c r="G58" s="18" t="s">
        <v>51</v>
      </c>
      <c r="H58" s="17"/>
      <c r="I58" s="19">
        <f>(O58&gt;0)+(Q58&gt;0)+(S58&gt;0)+(U58&gt;0)+(W58&gt;0)+(Y58&gt;0)+(AA58&gt;0)+(AC58&gt;0)+(AE58&gt;0)+(AG58&gt;0)+(AI58&gt;0)+(AK58&gt;0)+(AM58&gt;0)+(AO58&gt;0)+(AQ58&gt;0)+(AS58&gt;0)+(AU58&gt;0)</f>
        <v>1</v>
      </c>
      <c r="J58" s="19">
        <f>SUM(O58, Q58, S58, U58, W58, Y58, AA58, AC58, AE58, AG58, AI58, AK58, AM58, AO58, AQ58, AS58, AU58)</f>
        <v>125.82358372503199</v>
      </c>
      <c r="K58" s="19">
        <f>SUMPRODUCT(LARGE((O58, Q58, S58, U58, W58, Y58, AA58, AC58, AE58, AG58, AI58, AK58, AM58, AO58, AQ58, AS58, AU58),{1;2;3;4;5}))</f>
        <v>125.82358372503199</v>
      </c>
      <c r="L58" s="19" t="str">
        <f>IF(AND(O58&gt;0,O$2&lt;&gt;F58)+AND(Q58&gt;0,Q$2&lt;&gt;F58)+AND(S58&gt;0,S$2&lt;&gt;F58)+AND(U58&gt;0,U$2&lt;&gt;F58)+AND(W58&gt;0,W$2&lt;&gt;F58)+AND(Y58&gt;0,Y$2&lt;&gt;F58)+AND(AA58&gt;0,AA$2&lt;&gt;F58)+AND(AC58&gt;0,AC$2&lt;&gt;F58)+AND(AE58&gt;0,AE$2&lt;&gt;F58)+AND(AG58&gt;0,AG$2&lt;&gt;F58)+AND(AI58&gt;0,AI$2&lt;&gt;F58)+AND(AK58&gt;0,AK$2&lt;&gt;F58)+AND(AM58&gt;0,AM$2&lt;&gt;F58)+AND(AO58&gt;0,AO$2&lt;&gt;F58)+AND(AQ58&gt;0,AQ$2&lt;&gt;F58)+AND(AS58&gt;0,AS$2&lt;&gt;F58)+AND(AU58&gt;0,AU$2&lt;&gt;F58)&gt;0,"J","")</f>
        <v/>
      </c>
      <c r="M58" s="19">
        <f>IF(L58="J",1.05,1)*K58</f>
        <v>125.82358372503199</v>
      </c>
      <c r="N58" s="19"/>
      <c r="O58" s="19">
        <f>IF(ISBLANK(N58),0,(O$3*(101+(1000* LOG(N$3,10) )-(1000*LOG(N58,10)))))</f>
        <v>0</v>
      </c>
      <c r="P58" s="19"/>
      <c r="Q58" s="19">
        <f>IF(ISBLANK(P58),0,(Q$3*(101+(1000* LOG(P$3,10) )-(1000*LOG(P58,10)))))</f>
        <v>0</v>
      </c>
      <c r="R58" s="19"/>
      <c r="S58" s="19">
        <f>IF(ISBLANK(R58),0,(S$3*(101+(1000* LOG(R$3,10) )-(1000*LOG(R58,10)))))</f>
        <v>0</v>
      </c>
      <c r="T58" s="19"/>
      <c r="U58" s="19">
        <f>IF(ISBLANK(T58),0,(U$3*(101+(1000* LOG(T$3,10) )-(1000*LOG(T58,10)))))</f>
        <v>0</v>
      </c>
      <c r="V58" s="19">
        <v>17</v>
      </c>
      <c r="W58" s="19">
        <f>IF(ISBLANK(V58),0,(W$3*(101+(1000* LOG(V$3,10) )-(1000*LOG(V58,10)))))</f>
        <v>125.82358372503199</v>
      </c>
      <c r="X58" s="19"/>
      <c r="Y58" s="19">
        <f>IF(ISBLANK(X58),0,(Y$3*(101+(1000* LOG(X$3,10) )-(1000*LOG(X58,10)))))</f>
        <v>0</v>
      </c>
      <c r="Z58" s="19"/>
      <c r="AA58" s="19">
        <f>IF(ISBLANK(Z58),0,(AA$3*(101+(1000* LOG(Z$3,10) )-(1000*LOG(Z58,10)))))</f>
        <v>0</v>
      </c>
      <c r="AB58" s="19"/>
      <c r="AC58" s="19">
        <f>IF(ISBLANK(AB58),0,(AC$3*(101+(1000* LOG(AB$3,10) )-(1000*LOG(AB58,10)))))</f>
        <v>0</v>
      </c>
      <c r="AD58" s="19"/>
      <c r="AE58" s="19">
        <f>IF(ISBLANK(AD58),0,(AE$3*(101+(1000* LOG(AD$3,10) )-(1000*LOG(AD58,10)))))</f>
        <v>0</v>
      </c>
      <c r="AF58" s="19"/>
      <c r="AG58" s="19">
        <f>IF(ISBLANK(AF58),0,(AG$3*(101+(1000* LOG(AF$3,10) )-(1000*LOG(AF58,10)))))</f>
        <v>0</v>
      </c>
      <c r="AH58" s="19"/>
      <c r="AI58" s="19">
        <f>IF(ISBLANK(AH58),0,(AI$3*(101+(1000* LOG(AH$3,10) )-(1000*LOG(AH58,10)))))</f>
        <v>0</v>
      </c>
      <c r="AJ58" s="19"/>
      <c r="AK58" s="19">
        <f>IF(ISBLANK(AJ58),0,(AK$3*(101+(1000* LOG(AJ$3,10) )-(1000*LOG(AJ58,10)))))</f>
        <v>0</v>
      </c>
      <c r="AL58" s="19"/>
      <c r="AM58" s="19">
        <f>IF(ISBLANK(AL58),0,(AM$3*(101+(1000* LOG(AL$3,10) )-(1000*LOG(AL58,10)))))</f>
        <v>0</v>
      </c>
      <c r="AN58" s="19"/>
      <c r="AO58" s="19">
        <f>IF(ISBLANK(AN58),0,(AO$3*(101+(1000* LOG(AN$3,10) )-(1000*LOG(AN58,10)))))</f>
        <v>0</v>
      </c>
      <c r="AP58" s="19"/>
      <c r="AQ58" s="19">
        <f>IF(ISBLANK(AP58),0,(AQ$3*(101+(1000* LOG(AP$3,10) )-(1000*LOG(AP58,10)))))</f>
        <v>0</v>
      </c>
      <c r="AR58" s="19"/>
      <c r="AS58" s="19">
        <f>IF(ISBLANK(AR58),0,(AS$3*(101+(1000* LOG(AR$3,10) )-(1000*LOG(AR58,10)))))</f>
        <v>0</v>
      </c>
      <c r="AT58" s="19"/>
      <c r="AU58" s="19">
        <f>IF(ISBLANK(AT58),0,(AU$3*(101+(1000* LOG(AT$3,10) )-(1000*LOG(AT58,10)))))</f>
        <v>0</v>
      </c>
    </row>
    <row r="59" spans="1:47" x14ac:dyDescent="0.2">
      <c r="A59" s="23">
        <v>53</v>
      </c>
      <c r="B59" s="24" t="s">
        <v>169</v>
      </c>
      <c r="C59" s="24" t="s">
        <v>170</v>
      </c>
      <c r="D59" s="23" t="s">
        <v>49</v>
      </c>
      <c r="E59" s="24" t="s">
        <v>54</v>
      </c>
      <c r="F59" s="23">
        <v>2</v>
      </c>
      <c r="G59" s="24" t="s">
        <v>55</v>
      </c>
      <c r="H59" s="23"/>
      <c r="I59" s="25">
        <f>(O59&gt;0)+(Q59&gt;0)+(S59&gt;0)+(U59&gt;0)+(W59&gt;0)+(Y59&gt;0)+(AA59&gt;0)+(AC59&gt;0)+(AE59&gt;0)+(AG59&gt;0)+(AI59&gt;0)+(AK59&gt;0)+(AM59&gt;0)+(AO59&gt;0)+(AQ59&gt;0)+(AS59&gt;0)+(AU59&gt;0)</f>
        <v>1</v>
      </c>
      <c r="J59" s="25">
        <f>SUM(O59, Q59, S59, U59, W59, Y59, AA59, AC59, AE59, AG59, AI59, AK59, AM59, AO59, AQ59, AS59, AU59)</f>
        <v>101</v>
      </c>
      <c r="K59" s="25">
        <f>SUMPRODUCT(LARGE((O59, Q59, S59, U59, W59, Y59, AA59, AC59, AE59, AG59, AI59, AK59, AM59, AO59, AQ59, AS59, AU59),{1;2;3;4;5}))</f>
        <v>101</v>
      </c>
      <c r="L59" s="25" t="str">
        <f>IF(AND(O59&gt;0,O$2&lt;&gt;F59)+AND(Q59&gt;0,Q$2&lt;&gt;F59)+AND(S59&gt;0,S$2&lt;&gt;F59)+AND(U59&gt;0,U$2&lt;&gt;F59)+AND(W59&gt;0,W$2&lt;&gt;F59)+AND(Y59&gt;0,Y$2&lt;&gt;F59)+AND(AA59&gt;0,AA$2&lt;&gt;F59)+AND(AC59&gt;0,AC$2&lt;&gt;F59)+AND(AE59&gt;0,AE$2&lt;&gt;F59)+AND(AG59&gt;0,AG$2&lt;&gt;F59)+AND(AI59&gt;0,AI$2&lt;&gt;F59)+AND(AK59&gt;0,AK$2&lt;&gt;F59)+AND(AM59&gt;0,AM$2&lt;&gt;F59)+AND(AO59&gt;0,AO$2&lt;&gt;F59)+AND(AQ59&gt;0,AQ$2&lt;&gt;F59)+AND(AS59&gt;0,AS$2&lt;&gt;F59)+AND(AU59&gt;0,AU$2&lt;&gt;F59)&gt;0,"J","")</f>
        <v/>
      </c>
      <c r="M59" s="25">
        <f>IF(L59="J",1.05,1)*K59</f>
        <v>101</v>
      </c>
      <c r="N59" s="25"/>
      <c r="O59" s="25">
        <f>IF(ISBLANK(N59),0,(O$3*(101+(1000* LOG(N$3,10) )-(1000*LOG(N59,10)))))</f>
        <v>0</v>
      </c>
      <c r="P59" s="25"/>
      <c r="Q59" s="25">
        <f>IF(ISBLANK(P59),0,(Q$3*(101+(1000* LOG(P$3,10) )-(1000*LOG(P59,10)))))</f>
        <v>0</v>
      </c>
      <c r="R59" s="25">
        <v>11</v>
      </c>
      <c r="S59" s="25">
        <f>IF(ISBLANK(R59),0,(S$3*(101+(1000* LOG(R$3,10) )-(1000*LOG(R59,10)))))</f>
        <v>101</v>
      </c>
      <c r="T59" s="25"/>
      <c r="U59" s="25">
        <f>IF(ISBLANK(T59),0,(U$3*(101+(1000* LOG(T$3,10) )-(1000*LOG(T59,10)))))</f>
        <v>0</v>
      </c>
      <c r="V59" s="25"/>
      <c r="W59" s="25">
        <f>IF(ISBLANK(V59),0,(W$3*(101+(1000* LOG(V$3,10) )-(1000*LOG(V59,10)))))</f>
        <v>0</v>
      </c>
      <c r="X59" s="25"/>
      <c r="Y59" s="25">
        <f>IF(ISBLANK(X59),0,(Y$3*(101+(1000* LOG(X$3,10) )-(1000*LOG(X59,10)))))</f>
        <v>0</v>
      </c>
      <c r="Z59" s="25"/>
      <c r="AA59" s="25">
        <f>IF(ISBLANK(Z59),0,(AA$3*(101+(1000* LOG(Z$3,10) )-(1000*LOG(Z59,10)))))</f>
        <v>0</v>
      </c>
      <c r="AB59" s="25"/>
      <c r="AC59" s="25">
        <f>IF(ISBLANK(AB59),0,(AC$3*(101+(1000* LOG(AB$3,10) )-(1000*LOG(AB59,10)))))</f>
        <v>0</v>
      </c>
      <c r="AD59" s="25"/>
      <c r="AE59" s="25">
        <f>IF(ISBLANK(AD59),0,(AE$3*(101+(1000* LOG(AD$3,10) )-(1000*LOG(AD59,10)))))</f>
        <v>0</v>
      </c>
      <c r="AF59" s="25"/>
      <c r="AG59" s="25">
        <f>IF(ISBLANK(AF59),0,(AG$3*(101+(1000* LOG(AF$3,10) )-(1000*LOG(AF59,10)))))</f>
        <v>0</v>
      </c>
      <c r="AH59" s="25"/>
      <c r="AI59" s="25">
        <f>IF(ISBLANK(AH59),0,(AI$3*(101+(1000* LOG(AH$3,10) )-(1000*LOG(AH59,10)))))</f>
        <v>0</v>
      </c>
      <c r="AJ59" s="25"/>
      <c r="AK59" s="25">
        <f>IF(ISBLANK(AJ59),0,(AK$3*(101+(1000* LOG(AJ$3,10) )-(1000*LOG(AJ59,10)))))</f>
        <v>0</v>
      </c>
      <c r="AL59" s="25"/>
      <c r="AM59" s="25">
        <f>IF(ISBLANK(AL59),0,(AM$3*(101+(1000* LOG(AL$3,10) )-(1000*LOG(AL59,10)))))</f>
        <v>0</v>
      </c>
      <c r="AN59" s="25"/>
      <c r="AO59" s="25">
        <f>IF(ISBLANK(AN59),0,(AO$3*(101+(1000* LOG(AN$3,10) )-(1000*LOG(AN59,10)))))</f>
        <v>0</v>
      </c>
      <c r="AP59" s="25"/>
      <c r="AQ59" s="25">
        <f>IF(ISBLANK(AP59),0,(AQ$3*(101+(1000* LOG(AP$3,10) )-(1000*LOG(AP59,10)))))</f>
        <v>0</v>
      </c>
      <c r="AR59" s="25"/>
      <c r="AS59" s="25">
        <f>IF(ISBLANK(AR59),0,(AS$3*(101+(1000* LOG(AR$3,10) )-(1000*LOG(AR59,10)))))</f>
        <v>0</v>
      </c>
      <c r="AT59" s="25"/>
      <c r="AU59" s="25">
        <f>IF(ISBLANK(AT59),0,(AU$3*(101+(1000* LOG(AT$3,10) )-(1000*LOG(AT59,10)))))</f>
        <v>0</v>
      </c>
    </row>
  </sheetData>
  <autoFilter ref="A3:M34" xr:uid="{0DB80B4F-8AD8-41A8-B5E4-5F186FA69CA5}"/>
  <conditionalFormatting sqref="A4:AU59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2F92-8ECC-4516-8284-1E6073DC72EF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5" x14ac:dyDescent="0.2">
      <c r="A1" s="52" t="s">
        <v>228</v>
      </c>
    </row>
    <row r="2" spans="1:15" ht="15" customHeight="1" x14ac:dyDescent="0.2">
      <c r="A2" s="53" t="s">
        <v>230</v>
      </c>
      <c r="B2" s="53">
        <v>7</v>
      </c>
    </row>
    <row r="3" spans="1:15" x14ac:dyDescent="0.2">
      <c r="A3" s="53" t="s">
        <v>183</v>
      </c>
      <c r="B3" s="53" t="s">
        <v>6</v>
      </c>
    </row>
    <row r="4" spans="1:15" x14ac:dyDescent="0.2">
      <c r="A4" s="53" t="s">
        <v>184</v>
      </c>
      <c r="B4" s="53" t="s">
        <v>207</v>
      </c>
    </row>
    <row r="5" spans="1:15" x14ac:dyDescent="0.2">
      <c r="A5" s="53" t="s">
        <v>185</v>
      </c>
      <c r="B5" s="53" t="s">
        <v>208</v>
      </c>
    </row>
    <row r="6" spans="1:15" x14ac:dyDescent="0.2">
      <c r="A6" s="53" t="s">
        <v>186</v>
      </c>
      <c r="B6" s="53">
        <v>1</v>
      </c>
    </row>
    <row r="7" spans="1:15" x14ac:dyDescent="0.2">
      <c r="A7" s="53" t="s">
        <v>39</v>
      </c>
      <c r="B7" s="53">
        <v>2</v>
      </c>
    </row>
    <row r="8" spans="1:15" x14ac:dyDescent="0.2">
      <c r="A8" s="53" t="s">
        <v>234</v>
      </c>
      <c r="B8" s="53">
        <v>15</v>
      </c>
      <c r="C8" s="53" t="s">
        <v>235</v>
      </c>
    </row>
    <row r="10" spans="1:15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</row>
    <row r="11" spans="1:15" x14ac:dyDescent="0.2">
      <c r="A11" s="78">
        <v>1</v>
      </c>
      <c r="B11" s="61" t="s">
        <v>95</v>
      </c>
      <c r="C11" s="61" t="s">
        <v>94</v>
      </c>
      <c r="D11" s="78">
        <v>5</v>
      </c>
      <c r="E11" s="63">
        <v>1</v>
      </c>
      <c r="F11" s="63">
        <v>1</v>
      </c>
      <c r="G11" s="63">
        <v>-9</v>
      </c>
      <c r="H11" s="63">
        <v>1</v>
      </c>
      <c r="I11" s="63">
        <v>2</v>
      </c>
      <c r="O11" s="53"/>
    </row>
    <row r="12" spans="1:15" x14ac:dyDescent="0.2">
      <c r="A12" s="82">
        <v>2</v>
      </c>
      <c r="B12" s="83" t="s">
        <v>70</v>
      </c>
      <c r="C12" s="83" t="s">
        <v>69</v>
      </c>
      <c r="D12" s="82">
        <v>7</v>
      </c>
      <c r="E12" s="110">
        <v>-3</v>
      </c>
      <c r="F12" s="110">
        <v>2</v>
      </c>
      <c r="G12" s="110">
        <v>2</v>
      </c>
      <c r="H12" s="110">
        <v>2</v>
      </c>
      <c r="I12" s="110">
        <v>1</v>
      </c>
      <c r="O12" s="53"/>
    </row>
    <row r="13" spans="1:15" x14ac:dyDescent="0.2">
      <c r="A13" s="78">
        <v>3</v>
      </c>
      <c r="B13" s="61" t="s">
        <v>86</v>
      </c>
      <c r="C13" s="61" t="s">
        <v>85</v>
      </c>
      <c r="D13" s="78">
        <v>16</v>
      </c>
      <c r="E13" s="63">
        <v>2</v>
      </c>
      <c r="F13" s="63">
        <v>5</v>
      </c>
      <c r="G13" s="63">
        <v>5</v>
      </c>
      <c r="H13" s="63">
        <v>-6</v>
      </c>
      <c r="I13" s="63">
        <v>4</v>
      </c>
      <c r="O13" s="53"/>
    </row>
    <row r="14" spans="1:15" x14ac:dyDescent="0.2">
      <c r="A14" s="82">
        <v>4</v>
      </c>
      <c r="B14" s="83" t="s">
        <v>75</v>
      </c>
      <c r="C14" s="83" t="s">
        <v>74</v>
      </c>
      <c r="D14" s="82">
        <v>18</v>
      </c>
      <c r="E14" s="110">
        <v>6</v>
      </c>
      <c r="F14" s="110">
        <v>3</v>
      </c>
      <c r="G14" s="110">
        <v>-7</v>
      </c>
      <c r="H14" s="110">
        <v>3</v>
      </c>
      <c r="I14" s="110">
        <v>6</v>
      </c>
      <c r="O14" s="53"/>
    </row>
    <row r="15" spans="1:15" x14ac:dyDescent="0.2">
      <c r="A15" s="78">
        <v>5</v>
      </c>
      <c r="B15" s="61" t="s">
        <v>103</v>
      </c>
      <c r="C15" s="61" t="s">
        <v>102</v>
      </c>
      <c r="D15" s="78">
        <v>20</v>
      </c>
      <c r="E15" s="63">
        <v>4</v>
      </c>
      <c r="F15" s="63">
        <v>10</v>
      </c>
      <c r="G15" s="63">
        <v>1</v>
      </c>
      <c r="H15" s="63">
        <v>5</v>
      </c>
      <c r="I15" s="63">
        <v>-11</v>
      </c>
      <c r="O15" s="53"/>
    </row>
    <row r="16" spans="1:15" x14ac:dyDescent="0.2">
      <c r="A16" s="82">
        <v>6</v>
      </c>
      <c r="B16" s="83" t="s">
        <v>91</v>
      </c>
      <c r="C16" s="83" t="s">
        <v>90</v>
      </c>
      <c r="D16" s="82">
        <v>20</v>
      </c>
      <c r="E16" s="110">
        <v>5</v>
      </c>
      <c r="F16" s="110">
        <v>4</v>
      </c>
      <c r="G16" s="110">
        <v>8</v>
      </c>
      <c r="H16" s="110">
        <v>-9</v>
      </c>
      <c r="I16" s="110">
        <v>3</v>
      </c>
      <c r="O16" s="53"/>
    </row>
    <row r="17" spans="1:15" x14ac:dyDescent="0.2">
      <c r="A17" s="78">
        <v>7</v>
      </c>
      <c r="B17" s="61" t="s">
        <v>130</v>
      </c>
      <c r="C17" s="61" t="s">
        <v>129</v>
      </c>
      <c r="D17" s="78">
        <v>26</v>
      </c>
      <c r="E17" s="63">
        <v>7</v>
      </c>
      <c r="F17" s="63">
        <v>9</v>
      </c>
      <c r="G17" s="63">
        <v>3</v>
      </c>
      <c r="H17" s="63">
        <v>-15</v>
      </c>
      <c r="I17" s="63">
        <v>7</v>
      </c>
      <c r="O17" s="53"/>
    </row>
    <row r="18" spans="1:15" x14ac:dyDescent="0.2">
      <c r="A18" s="82">
        <v>8</v>
      </c>
      <c r="B18" s="83" t="s">
        <v>97</v>
      </c>
      <c r="C18" s="83" t="s">
        <v>96</v>
      </c>
      <c r="D18" s="82">
        <v>28</v>
      </c>
      <c r="E18" s="110">
        <v>8</v>
      </c>
      <c r="F18" s="110">
        <v>8</v>
      </c>
      <c r="G18" s="110">
        <v>4</v>
      </c>
      <c r="H18" s="110">
        <v>8</v>
      </c>
      <c r="I18" s="110">
        <v>-13</v>
      </c>
      <c r="O18" s="53"/>
    </row>
    <row r="19" spans="1:15" x14ac:dyDescent="0.2">
      <c r="A19" s="78">
        <v>9</v>
      </c>
      <c r="B19" s="61" t="s">
        <v>115</v>
      </c>
      <c r="C19" s="61" t="s">
        <v>114</v>
      </c>
      <c r="D19" s="78">
        <v>29</v>
      </c>
      <c r="E19" s="63">
        <v>12</v>
      </c>
      <c r="F19" s="63">
        <v>6</v>
      </c>
      <c r="G19" s="63">
        <v>6</v>
      </c>
      <c r="H19" s="63">
        <v>-13</v>
      </c>
      <c r="I19" s="63">
        <v>5</v>
      </c>
      <c r="O19" s="53"/>
    </row>
    <row r="20" spans="1:15" x14ac:dyDescent="0.2">
      <c r="A20" s="82">
        <v>10</v>
      </c>
      <c r="B20" s="117" t="s">
        <v>146</v>
      </c>
      <c r="C20" s="83" t="s">
        <v>145</v>
      </c>
      <c r="D20" s="82">
        <v>37</v>
      </c>
      <c r="E20" s="110">
        <v>-15</v>
      </c>
      <c r="F20" s="110">
        <v>14</v>
      </c>
      <c r="G20" s="110">
        <v>11</v>
      </c>
      <c r="H20" s="110">
        <v>4</v>
      </c>
      <c r="I20" s="110">
        <v>8</v>
      </c>
      <c r="L20" s="53" t="s">
        <v>354</v>
      </c>
      <c r="O20" s="53"/>
    </row>
    <row r="21" spans="1:15" x14ac:dyDescent="0.2">
      <c r="A21" s="78">
        <v>11</v>
      </c>
      <c r="B21" s="61" t="s">
        <v>125</v>
      </c>
      <c r="C21" s="61" t="s">
        <v>124</v>
      </c>
      <c r="D21" s="78">
        <v>38</v>
      </c>
      <c r="E21" s="63">
        <v>10</v>
      </c>
      <c r="F21" s="63">
        <v>7</v>
      </c>
      <c r="G21" s="63">
        <v>-12</v>
      </c>
      <c r="H21" s="63">
        <v>12</v>
      </c>
      <c r="I21" s="63">
        <v>9</v>
      </c>
      <c r="O21" s="53"/>
    </row>
    <row r="22" spans="1:15" x14ac:dyDescent="0.2">
      <c r="A22" s="82">
        <v>12</v>
      </c>
      <c r="B22" s="83" t="s">
        <v>123</v>
      </c>
      <c r="C22" s="83" t="s">
        <v>122</v>
      </c>
      <c r="D22" s="82">
        <v>44</v>
      </c>
      <c r="E22" s="110">
        <v>14</v>
      </c>
      <c r="F22" s="110">
        <v>-15</v>
      </c>
      <c r="G22" s="110">
        <v>13</v>
      </c>
      <c r="H22" s="110">
        <v>7</v>
      </c>
      <c r="I22" s="110">
        <v>10</v>
      </c>
      <c r="O22" s="53"/>
    </row>
    <row r="23" spans="1:15" x14ac:dyDescent="0.2">
      <c r="A23" s="78">
        <v>13</v>
      </c>
      <c r="B23" s="61" t="s">
        <v>148</v>
      </c>
      <c r="C23" s="61" t="s">
        <v>147</v>
      </c>
      <c r="D23" s="78">
        <v>46</v>
      </c>
      <c r="E23" s="63">
        <v>13</v>
      </c>
      <c r="F23" s="63">
        <v>13</v>
      </c>
      <c r="G23" s="63">
        <v>10</v>
      </c>
      <c r="H23" s="63">
        <v>10</v>
      </c>
      <c r="I23" s="63" t="s">
        <v>238</v>
      </c>
      <c r="O23" s="53"/>
    </row>
    <row r="24" spans="1:15" x14ac:dyDescent="0.2">
      <c r="A24" s="82">
        <v>14</v>
      </c>
      <c r="B24" s="83" t="s">
        <v>140</v>
      </c>
      <c r="C24" s="83" t="s">
        <v>139</v>
      </c>
      <c r="D24" s="82">
        <v>46</v>
      </c>
      <c r="E24" s="110">
        <v>11</v>
      </c>
      <c r="F24" s="110">
        <v>12</v>
      </c>
      <c r="G24" s="110" t="s">
        <v>355</v>
      </c>
      <c r="H24" s="110">
        <v>11</v>
      </c>
      <c r="I24" s="110">
        <v>12</v>
      </c>
      <c r="O24" s="53"/>
    </row>
    <row r="25" spans="1:15" x14ac:dyDescent="0.2">
      <c r="A25" s="78">
        <v>15</v>
      </c>
      <c r="B25" s="61" t="s">
        <v>134</v>
      </c>
      <c r="C25" s="61" t="s">
        <v>133</v>
      </c>
      <c r="D25" s="78">
        <v>48</v>
      </c>
      <c r="E25" s="63">
        <v>9</v>
      </c>
      <c r="F25" s="63">
        <v>11</v>
      </c>
      <c r="G25" s="63">
        <v>14</v>
      </c>
      <c r="H25" s="63">
        <v>14</v>
      </c>
      <c r="I25" s="63" t="s">
        <v>238</v>
      </c>
      <c r="O25" s="53"/>
    </row>
    <row r="26" spans="1:15" x14ac:dyDescent="0.2">
      <c r="A26" s="112">
        <v>16</v>
      </c>
      <c r="B26" s="113" t="s">
        <v>356</v>
      </c>
      <c r="C26" s="113" t="s">
        <v>357</v>
      </c>
      <c r="D26" s="112">
        <v>68</v>
      </c>
      <c r="E26" s="116" t="s">
        <v>238</v>
      </c>
      <c r="F26" s="116" t="s">
        <v>233</v>
      </c>
      <c r="G26" s="116" t="s">
        <v>233</v>
      </c>
      <c r="H26" s="116" t="s">
        <v>233</v>
      </c>
      <c r="I26" s="116" t="s">
        <v>233</v>
      </c>
      <c r="O26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6581-C6F2-4C38-AE02-535471025D04}">
  <sheetPr codeName="Sheet11"/>
  <dimension ref="A1:R3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5" width="6.83203125" style="54" customWidth="1"/>
    <col min="6" max="10" width="7.33203125" style="54" customWidth="1"/>
    <col min="11" max="12" width="6.83203125" style="54" customWidth="1"/>
    <col min="13" max="18" width="9.33203125" style="54"/>
    <col min="19" max="16384" width="9.33203125" style="76"/>
  </cols>
  <sheetData>
    <row r="1" spans="1:10" x14ac:dyDescent="0.2">
      <c r="A1" s="52" t="s">
        <v>228</v>
      </c>
    </row>
    <row r="2" spans="1:10" ht="15" customHeight="1" x14ac:dyDescent="0.2">
      <c r="A2" s="53" t="s">
        <v>230</v>
      </c>
      <c r="B2" s="53">
        <v>8</v>
      </c>
    </row>
    <row r="3" spans="1:10" x14ac:dyDescent="0.2">
      <c r="A3" s="53" t="s">
        <v>183</v>
      </c>
      <c r="B3" s="53" t="s">
        <v>7</v>
      </c>
    </row>
    <row r="4" spans="1:10" x14ac:dyDescent="0.2">
      <c r="A4" s="53" t="s">
        <v>184</v>
      </c>
      <c r="B4" s="53" t="s">
        <v>209</v>
      </c>
    </row>
    <row r="5" spans="1:10" x14ac:dyDescent="0.2">
      <c r="A5" s="53" t="s">
        <v>185</v>
      </c>
      <c r="B5" s="53" t="s">
        <v>210</v>
      </c>
    </row>
    <row r="6" spans="1:10" x14ac:dyDescent="0.2">
      <c r="A6" s="53" t="s">
        <v>186</v>
      </c>
      <c r="B6" s="53">
        <v>1</v>
      </c>
    </row>
    <row r="7" spans="1:10" x14ac:dyDescent="0.2">
      <c r="A7" s="53" t="s">
        <v>39</v>
      </c>
      <c r="B7" s="53">
        <v>2</v>
      </c>
    </row>
    <row r="8" spans="1:10" x14ac:dyDescent="0.2">
      <c r="A8" s="53" t="s">
        <v>234</v>
      </c>
      <c r="B8" s="53">
        <v>20</v>
      </c>
      <c r="C8" s="53" t="s">
        <v>235</v>
      </c>
    </row>
    <row r="10" spans="1:10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  <c r="J10" s="57">
        <v>6</v>
      </c>
    </row>
    <row r="11" spans="1:10" x14ac:dyDescent="0.2">
      <c r="A11" s="78">
        <v>1</v>
      </c>
      <c r="B11" s="61" t="s">
        <v>59</v>
      </c>
      <c r="C11" s="61" t="s">
        <v>58</v>
      </c>
      <c r="D11" s="78">
        <v>7</v>
      </c>
      <c r="E11" s="62">
        <v>2</v>
      </c>
      <c r="F11" s="63">
        <v>-4</v>
      </c>
      <c r="G11" s="62">
        <v>2</v>
      </c>
      <c r="H11" s="62">
        <v>1</v>
      </c>
      <c r="I11" s="62">
        <v>1</v>
      </c>
      <c r="J11" s="62">
        <v>1</v>
      </c>
    </row>
    <row r="12" spans="1:10" x14ac:dyDescent="0.2">
      <c r="A12" s="82">
        <v>2</v>
      </c>
      <c r="B12" s="83" t="s">
        <v>53</v>
      </c>
      <c r="C12" s="83" t="s">
        <v>52</v>
      </c>
      <c r="D12" s="82">
        <v>14</v>
      </c>
      <c r="E12" s="85">
        <v>1</v>
      </c>
      <c r="F12" s="85">
        <v>1</v>
      </c>
      <c r="G12" s="85">
        <v>6</v>
      </c>
      <c r="H12" s="85" t="s">
        <v>358</v>
      </c>
      <c r="I12" s="85">
        <v>2</v>
      </c>
      <c r="J12" s="85">
        <v>4</v>
      </c>
    </row>
    <row r="13" spans="1:10" x14ac:dyDescent="0.2">
      <c r="A13" s="78">
        <v>3</v>
      </c>
      <c r="B13" s="61" t="s">
        <v>57</v>
      </c>
      <c r="C13" s="61" t="s">
        <v>56</v>
      </c>
      <c r="D13" s="78">
        <v>17</v>
      </c>
      <c r="E13" s="62">
        <v>3</v>
      </c>
      <c r="F13" s="62">
        <v>3</v>
      </c>
      <c r="G13" s="63">
        <v>-7</v>
      </c>
      <c r="H13" s="62">
        <v>3</v>
      </c>
      <c r="I13" s="62">
        <v>6</v>
      </c>
      <c r="J13" s="62">
        <v>2</v>
      </c>
    </row>
    <row r="14" spans="1:10" x14ac:dyDescent="0.2">
      <c r="A14" s="82">
        <v>4</v>
      </c>
      <c r="B14" s="83" t="s">
        <v>109</v>
      </c>
      <c r="C14" s="83" t="s">
        <v>108</v>
      </c>
      <c r="D14" s="82">
        <v>22</v>
      </c>
      <c r="E14" s="110">
        <v>-13</v>
      </c>
      <c r="F14" s="85">
        <v>2</v>
      </c>
      <c r="G14" s="85">
        <v>1</v>
      </c>
      <c r="H14" s="85">
        <v>2</v>
      </c>
      <c r="I14" s="85">
        <v>12</v>
      </c>
      <c r="J14" s="85">
        <v>5</v>
      </c>
    </row>
    <row r="15" spans="1:10" x14ac:dyDescent="0.2">
      <c r="A15" s="78">
        <v>5</v>
      </c>
      <c r="B15" s="61" t="s">
        <v>68</v>
      </c>
      <c r="C15" s="61" t="s">
        <v>67</v>
      </c>
      <c r="D15" s="78">
        <v>28</v>
      </c>
      <c r="E15" s="62">
        <v>4</v>
      </c>
      <c r="F15" s="62">
        <v>7</v>
      </c>
      <c r="G15" s="62">
        <v>4</v>
      </c>
      <c r="H15" s="62">
        <v>9</v>
      </c>
      <c r="I15" s="62">
        <v>4</v>
      </c>
      <c r="J15" s="63">
        <v>-11</v>
      </c>
    </row>
    <row r="16" spans="1:10" x14ac:dyDescent="0.2">
      <c r="A16" s="82">
        <v>6</v>
      </c>
      <c r="B16" s="83" t="s">
        <v>99</v>
      </c>
      <c r="C16" s="83" t="s">
        <v>98</v>
      </c>
      <c r="D16" s="82">
        <v>30</v>
      </c>
      <c r="E16" s="85">
        <v>5</v>
      </c>
      <c r="F16" s="85">
        <v>6</v>
      </c>
      <c r="G16" s="85">
        <v>5</v>
      </c>
      <c r="H16" s="110">
        <v>-8</v>
      </c>
      <c r="I16" s="85">
        <v>8</v>
      </c>
      <c r="J16" s="85">
        <v>6</v>
      </c>
    </row>
    <row r="17" spans="1:12" x14ac:dyDescent="0.2">
      <c r="A17" s="78">
        <v>7</v>
      </c>
      <c r="B17" s="61" t="s">
        <v>75</v>
      </c>
      <c r="C17" s="61" t="s">
        <v>74</v>
      </c>
      <c r="D17" s="78">
        <v>35</v>
      </c>
      <c r="E17" s="63">
        <v>-14</v>
      </c>
      <c r="F17" s="62">
        <v>8</v>
      </c>
      <c r="G17" s="62">
        <v>10</v>
      </c>
      <c r="H17" s="62">
        <v>6</v>
      </c>
      <c r="I17" s="62">
        <v>3</v>
      </c>
      <c r="J17" s="62">
        <v>8</v>
      </c>
    </row>
    <row r="18" spans="1:12" x14ac:dyDescent="0.2">
      <c r="A18" s="82">
        <v>8</v>
      </c>
      <c r="B18" s="83" t="s">
        <v>70</v>
      </c>
      <c r="C18" s="83" t="s">
        <v>69</v>
      </c>
      <c r="D18" s="82">
        <v>36</v>
      </c>
      <c r="E18" s="85">
        <v>9</v>
      </c>
      <c r="F18" s="85">
        <v>5</v>
      </c>
      <c r="G18" s="85">
        <v>8</v>
      </c>
      <c r="H18" s="110">
        <v>-12</v>
      </c>
      <c r="I18" s="85">
        <v>7</v>
      </c>
      <c r="J18" s="85">
        <v>7</v>
      </c>
    </row>
    <row r="19" spans="1:12" x14ac:dyDescent="0.2">
      <c r="A19" s="78">
        <v>9</v>
      </c>
      <c r="B19" s="61" t="s">
        <v>64</v>
      </c>
      <c r="C19" s="61" t="s">
        <v>63</v>
      </c>
      <c r="D19" s="78">
        <v>38</v>
      </c>
      <c r="E19" s="63">
        <v>-11</v>
      </c>
      <c r="F19" s="62">
        <v>11</v>
      </c>
      <c r="G19" s="62">
        <v>3</v>
      </c>
      <c r="H19" s="62">
        <v>5</v>
      </c>
      <c r="I19" s="62">
        <v>9</v>
      </c>
      <c r="J19" s="62">
        <v>10</v>
      </c>
    </row>
    <row r="20" spans="1:12" x14ac:dyDescent="0.2">
      <c r="A20" s="82">
        <v>10</v>
      </c>
      <c r="B20" s="83" t="s">
        <v>115</v>
      </c>
      <c r="C20" s="83" t="s">
        <v>114</v>
      </c>
      <c r="D20" s="82">
        <v>43</v>
      </c>
      <c r="E20" s="85">
        <v>6</v>
      </c>
      <c r="F20" s="85">
        <v>12</v>
      </c>
      <c r="G20" s="110">
        <v>-16</v>
      </c>
      <c r="H20" s="85">
        <v>7</v>
      </c>
      <c r="I20" s="85">
        <v>15</v>
      </c>
      <c r="J20" s="85">
        <v>3</v>
      </c>
    </row>
    <row r="21" spans="1:12" x14ac:dyDescent="0.2">
      <c r="A21" s="78">
        <v>11</v>
      </c>
      <c r="B21" s="61" t="s">
        <v>125</v>
      </c>
      <c r="C21" s="61" t="s">
        <v>124</v>
      </c>
      <c r="D21" s="78">
        <v>57</v>
      </c>
      <c r="E21" s="62">
        <v>12</v>
      </c>
      <c r="F21" s="62">
        <v>14</v>
      </c>
      <c r="G21" s="62">
        <v>9</v>
      </c>
      <c r="H21" s="62">
        <v>11</v>
      </c>
      <c r="I21" s="62">
        <v>11</v>
      </c>
      <c r="J21" s="63">
        <v>-16</v>
      </c>
    </row>
    <row r="22" spans="1:12" x14ac:dyDescent="0.2">
      <c r="A22" s="82">
        <v>12</v>
      </c>
      <c r="B22" s="83" t="s">
        <v>91</v>
      </c>
      <c r="C22" s="83" t="s">
        <v>90</v>
      </c>
      <c r="D22" s="82">
        <v>62</v>
      </c>
      <c r="E22" s="85">
        <v>15</v>
      </c>
      <c r="F22" s="110">
        <v>-16</v>
      </c>
      <c r="G22" s="85">
        <v>14</v>
      </c>
      <c r="H22" s="85">
        <v>14</v>
      </c>
      <c r="I22" s="85">
        <v>5</v>
      </c>
      <c r="J22" s="85">
        <v>14</v>
      </c>
    </row>
    <row r="23" spans="1:12" x14ac:dyDescent="0.2">
      <c r="A23" s="78">
        <v>13</v>
      </c>
      <c r="B23" s="61" t="s">
        <v>123</v>
      </c>
      <c r="C23" s="61" t="s">
        <v>122</v>
      </c>
      <c r="D23" s="78">
        <v>63</v>
      </c>
      <c r="E23" s="62">
        <v>10</v>
      </c>
      <c r="F23" s="63">
        <v>-19</v>
      </c>
      <c r="G23" s="62">
        <v>13</v>
      </c>
      <c r="H23" s="62">
        <v>17</v>
      </c>
      <c r="I23" s="62">
        <v>10</v>
      </c>
      <c r="J23" s="62">
        <v>13</v>
      </c>
    </row>
    <row r="24" spans="1:12" x14ac:dyDescent="0.2">
      <c r="A24" s="82">
        <v>14</v>
      </c>
      <c r="B24" s="117" t="s">
        <v>84</v>
      </c>
      <c r="C24" s="83" t="s">
        <v>83</v>
      </c>
      <c r="D24" s="82">
        <v>64</v>
      </c>
      <c r="E24" s="85">
        <v>18</v>
      </c>
      <c r="F24" s="85">
        <v>10</v>
      </c>
      <c r="G24" s="85">
        <v>17</v>
      </c>
      <c r="H24" s="85">
        <v>10</v>
      </c>
      <c r="I24" s="85" t="s">
        <v>359</v>
      </c>
      <c r="J24" s="85">
        <v>9</v>
      </c>
      <c r="L24" s="53" t="s">
        <v>360</v>
      </c>
    </row>
    <row r="25" spans="1:12" x14ac:dyDescent="0.2">
      <c r="A25" s="78">
        <v>15</v>
      </c>
      <c r="B25" s="61" t="s">
        <v>134</v>
      </c>
      <c r="C25" s="61" t="s">
        <v>133</v>
      </c>
      <c r="D25" s="78">
        <v>69</v>
      </c>
      <c r="E25" s="62">
        <v>7</v>
      </c>
      <c r="F25" s="62">
        <v>13</v>
      </c>
      <c r="G25" s="63">
        <v>-18</v>
      </c>
      <c r="H25" s="62">
        <v>18</v>
      </c>
      <c r="I25" s="62">
        <v>14</v>
      </c>
      <c r="J25" s="62">
        <v>17</v>
      </c>
    </row>
    <row r="26" spans="1:12" x14ac:dyDescent="0.2">
      <c r="A26" s="82">
        <v>16</v>
      </c>
      <c r="B26" s="83" t="s">
        <v>154</v>
      </c>
      <c r="C26" s="83" t="s">
        <v>153</v>
      </c>
      <c r="D26" s="82">
        <v>70</v>
      </c>
      <c r="E26" s="85">
        <v>17</v>
      </c>
      <c r="F26" s="85">
        <v>17</v>
      </c>
      <c r="G26" s="85">
        <v>11</v>
      </c>
      <c r="H26" s="85">
        <v>4</v>
      </c>
      <c r="I26" s="85" t="s">
        <v>238</v>
      </c>
      <c r="J26" s="85" t="s">
        <v>233</v>
      </c>
      <c r="L26" s="53" t="s">
        <v>361</v>
      </c>
    </row>
    <row r="27" spans="1:12" x14ac:dyDescent="0.2">
      <c r="A27" s="78">
        <v>17</v>
      </c>
      <c r="B27" s="61" t="s">
        <v>160</v>
      </c>
      <c r="C27" s="61" t="s">
        <v>159</v>
      </c>
      <c r="D27" s="78">
        <v>70</v>
      </c>
      <c r="E27" s="63">
        <v>-20</v>
      </c>
      <c r="F27" s="62">
        <v>15</v>
      </c>
      <c r="G27" s="62">
        <v>12</v>
      </c>
      <c r="H27" s="62">
        <v>15</v>
      </c>
      <c r="I27" s="62">
        <v>13</v>
      </c>
      <c r="J27" s="62">
        <v>15</v>
      </c>
    </row>
    <row r="28" spans="1:12" x14ac:dyDescent="0.2">
      <c r="A28" s="82">
        <v>18</v>
      </c>
      <c r="B28" s="83" t="s">
        <v>140</v>
      </c>
      <c r="C28" s="83" t="s">
        <v>139</v>
      </c>
      <c r="D28" s="82">
        <v>74</v>
      </c>
      <c r="E28" s="85">
        <v>8</v>
      </c>
      <c r="F28" s="85">
        <v>18</v>
      </c>
      <c r="G28" s="85">
        <v>20</v>
      </c>
      <c r="H28" s="85" t="s">
        <v>362</v>
      </c>
      <c r="I28" s="85">
        <v>16</v>
      </c>
      <c r="J28" s="85">
        <v>12</v>
      </c>
    </row>
    <row r="29" spans="1:12" x14ac:dyDescent="0.2">
      <c r="A29" s="78">
        <v>19</v>
      </c>
      <c r="B29" s="61" t="s">
        <v>103</v>
      </c>
      <c r="C29" s="61" t="s">
        <v>102</v>
      </c>
      <c r="D29" s="78">
        <v>74</v>
      </c>
      <c r="E29" s="62">
        <v>16</v>
      </c>
      <c r="F29" s="62">
        <v>9</v>
      </c>
      <c r="G29" s="62">
        <v>15</v>
      </c>
      <c r="H29" s="62">
        <v>13</v>
      </c>
      <c r="I29" s="62" t="s">
        <v>362</v>
      </c>
      <c r="J29" s="62" t="s">
        <v>233</v>
      </c>
    </row>
    <row r="30" spans="1:12" x14ac:dyDescent="0.2">
      <c r="A30" s="112">
        <v>20</v>
      </c>
      <c r="B30" s="113" t="s">
        <v>148</v>
      </c>
      <c r="C30" s="113" t="s">
        <v>147</v>
      </c>
      <c r="D30" s="112">
        <v>96</v>
      </c>
      <c r="E30" s="114">
        <v>19</v>
      </c>
      <c r="F30" s="114" t="s">
        <v>359</v>
      </c>
      <c r="G30" s="114">
        <v>19</v>
      </c>
      <c r="H30" s="114">
        <v>16</v>
      </c>
      <c r="I30" s="114" t="s">
        <v>363</v>
      </c>
      <c r="J30" s="114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14C7-4483-4CD3-951E-48DAA723D753}">
  <sheetPr codeName="Sheet12"/>
  <dimension ref="A1:S3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3" customWidth="1"/>
    <col min="3" max="3" width="26.83203125" style="53" customWidth="1"/>
    <col min="4" max="4" width="9.83203125" style="45" customWidth="1"/>
    <col min="5" max="18" width="6.83203125" style="54" customWidth="1"/>
    <col min="19" max="20" width="6.83203125" style="76" customWidth="1"/>
    <col min="21" max="16384" width="9.33203125" style="76"/>
  </cols>
  <sheetData>
    <row r="1" spans="1:19" x14ac:dyDescent="0.2">
      <c r="A1" s="52" t="s">
        <v>228</v>
      </c>
    </row>
    <row r="2" spans="1:19" ht="15" customHeight="1" x14ac:dyDescent="0.2">
      <c r="A2" s="53" t="s">
        <v>230</v>
      </c>
      <c r="B2" s="53">
        <v>9</v>
      </c>
    </row>
    <row r="3" spans="1:19" x14ac:dyDescent="0.2">
      <c r="A3" s="53" t="s">
        <v>183</v>
      </c>
      <c r="B3" s="53" t="s">
        <v>8</v>
      </c>
    </row>
    <row r="4" spans="1:19" x14ac:dyDescent="0.2">
      <c r="A4" s="53" t="s">
        <v>184</v>
      </c>
      <c r="B4" s="53" t="s">
        <v>189</v>
      </c>
    </row>
    <row r="5" spans="1:19" x14ac:dyDescent="0.2">
      <c r="A5" s="53" t="s">
        <v>185</v>
      </c>
      <c r="B5" s="53" t="s">
        <v>211</v>
      </c>
    </row>
    <row r="6" spans="1:19" x14ac:dyDescent="0.2">
      <c r="A6" s="53" t="s">
        <v>186</v>
      </c>
      <c r="B6" s="53">
        <v>1.25</v>
      </c>
    </row>
    <row r="7" spans="1:19" x14ac:dyDescent="0.2">
      <c r="A7" s="53" t="s">
        <v>39</v>
      </c>
      <c r="B7" s="53">
        <v>2</v>
      </c>
    </row>
    <row r="8" spans="1:19" x14ac:dyDescent="0.2">
      <c r="A8" s="53" t="s">
        <v>234</v>
      </c>
      <c r="B8" s="53">
        <v>25</v>
      </c>
      <c r="C8" s="53" t="s">
        <v>235</v>
      </c>
    </row>
    <row r="9" spans="1:19" x14ac:dyDescent="0.2">
      <c r="A9" s="53"/>
      <c r="E9" s="45"/>
      <c r="F9" s="45"/>
      <c r="G9" s="45"/>
      <c r="H9" s="45"/>
      <c r="I9" s="45"/>
      <c r="J9" s="45"/>
      <c r="K9" s="45"/>
      <c r="L9" s="45"/>
      <c r="M9" s="45"/>
      <c r="N9" s="118" t="s">
        <v>364</v>
      </c>
      <c r="O9" s="118"/>
      <c r="P9" s="118"/>
      <c r="Q9" s="118"/>
      <c r="R9" s="118"/>
      <c r="S9" s="118"/>
    </row>
    <row r="10" spans="1:19" ht="12.95" customHeight="1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  <c r="J10" s="57">
        <v>6</v>
      </c>
      <c r="K10" s="57">
        <v>7</v>
      </c>
      <c r="L10" s="57">
        <v>8</v>
      </c>
      <c r="M10" s="57">
        <v>9</v>
      </c>
      <c r="N10" s="57">
        <v>10</v>
      </c>
      <c r="O10" s="57">
        <v>11</v>
      </c>
      <c r="P10" s="57">
        <v>12</v>
      </c>
      <c r="Q10" s="57">
        <v>13</v>
      </c>
      <c r="R10" s="57">
        <v>14</v>
      </c>
      <c r="S10" s="57">
        <v>15</v>
      </c>
    </row>
    <row r="11" spans="1:19" x14ac:dyDescent="0.2">
      <c r="A11" s="78">
        <v>1</v>
      </c>
      <c r="B11" s="61" t="s">
        <v>73</v>
      </c>
      <c r="C11" s="61" t="s">
        <v>72</v>
      </c>
      <c r="D11" s="78">
        <v>34</v>
      </c>
      <c r="E11" s="63">
        <v>-5</v>
      </c>
      <c r="F11" s="63">
        <v>5</v>
      </c>
      <c r="G11" s="63">
        <v>2</v>
      </c>
      <c r="H11" s="63">
        <v>1</v>
      </c>
      <c r="I11" s="63">
        <v>5</v>
      </c>
      <c r="J11" s="63">
        <v>1</v>
      </c>
      <c r="K11" s="63">
        <v>4</v>
      </c>
      <c r="L11" s="63">
        <v>1</v>
      </c>
      <c r="M11" s="63">
        <v>2</v>
      </c>
      <c r="N11" s="63">
        <v>1</v>
      </c>
      <c r="O11" s="63">
        <v>4</v>
      </c>
      <c r="P11" s="63">
        <v>4</v>
      </c>
      <c r="Q11" s="63">
        <v>3</v>
      </c>
      <c r="R11" s="63">
        <v>-6</v>
      </c>
      <c r="S11" s="63">
        <v>1</v>
      </c>
    </row>
    <row r="12" spans="1:19" x14ac:dyDescent="0.2">
      <c r="A12" s="82">
        <v>2</v>
      </c>
      <c r="B12" s="83" t="s">
        <v>48</v>
      </c>
      <c r="C12" s="83" t="s">
        <v>47</v>
      </c>
      <c r="D12" s="82">
        <v>38</v>
      </c>
      <c r="E12" s="110">
        <v>3</v>
      </c>
      <c r="F12" s="110">
        <v>3</v>
      </c>
      <c r="G12" s="110">
        <v>3</v>
      </c>
      <c r="H12" s="110">
        <v>6</v>
      </c>
      <c r="I12" s="110">
        <v>1</v>
      </c>
      <c r="J12" s="110">
        <v>2</v>
      </c>
      <c r="K12" s="110">
        <v>3</v>
      </c>
      <c r="L12" s="110">
        <v>2</v>
      </c>
      <c r="M12" s="110">
        <v>5</v>
      </c>
      <c r="N12" s="110">
        <v>2</v>
      </c>
      <c r="O12" s="110">
        <v>-7</v>
      </c>
      <c r="P12" s="110">
        <v>-12</v>
      </c>
      <c r="Q12" s="110">
        <v>2</v>
      </c>
      <c r="R12" s="110">
        <v>1</v>
      </c>
      <c r="S12" s="110">
        <v>5</v>
      </c>
    </row>
    <row r="13" spans="1:19" x14ac:dyDescent="0.2">
      <c r="A13" s="78">
        <v>3</v>
      </c>
      <c r="B13" s="61" t="s">
        <v>80</v>
      </c>
      <c r="C13" s="61" t="s">
        <v>79</v>
      </c>
      <c r="D13" s="78">
        <v>44</v>
      </c>
      <c r="E13" s="63">
        <v>4</v>
      </c>
      <c r="F13" s="63">
        <v>6</v>
      </c>
      <c r="G13" s="63">
        <v>1</v>
      </c>
      <c r="H13" s="63">
        <v>-9</v>
      </c>
      <c r="I13" s="63">
        <v>4</v>
      </c>
      <c r="J13" s="63">
        <v>4</v>
      </c>
      <c r="K13" s="63">
        <v>1</v>
      </c>
      <c r="L13" s="63">
        <v>7</v>
      </c>
      <c r="M13" s="63">
        <v>4</v>
      </c>
      <c r="N13" s="63">
        <v>5</v>
      </c>
      <c r="O13" s="63" t="s">
        <v>358</v>
      </c>
      <c r="P13" s="63">
        <v>1</v>
      </c>
      <c r="Q13" s="63">
        <v>1</v>
      </c>
      <c r="R13" s="63">
        <v>2</v>
      </c>
      <c r="S13" s="63">
        <v>4</v>
      </c>
    </row>
    <row r="14" spans="1:19" x14ac:dyDescent="0.2">
      <c r="A14" s="82">
        <v>4</v>
      </c>
      <c r="B14" s="83" t="s">
        <v>53</v>
      </c>
      <c r="C14" s="83" t="s">
        <v>52</v>
      </c>
      <c r="D14" s="82">
        <v>58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spans="1:19" x14ac:dyDescent="0.2">
      <c r="A15" s="78">
        <v>5</v>
      </c>
      <c r="B15" s="61" t="s">
        <v>62</v>
      </c>
      <c r="C15" s="61" t="s">
        <v>61</v>
      </c>
      <c r="D15" s="78">
        <v>60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 x14ac:dyDescent="0.2">
      <c r="A16" s="82">
        <v>6</v>
      </c>
      <c r="B16" s="83" t="s">
        <v>77</v>
      </c>
      <c r="C16" s="83" t="s">
        <v>76</v>
      </c>
      <c r="D16" s="82">
        <v>61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19" x14ac:dyDescent="0.2">
      <c r="A17" s="78">
        <v>7</v>
      </c>
      <c r="B17" s="61" t="s">
        <v>82</v>
      </c>
      <c r="C17" s="61" t="s">
        <v>81</v>
      </c>
      <c r="D17" s="78">
        <v>62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x14ac:dyDescent="0.2">
      <c r="A18" s="82">
        <v>8</v>
      </c>
      <c r="B18" s="83" t="s">
        <v>57</v>
      </c>
      <c r="C18" s="83" t="s">
        <v>56</v>
      </c>
      <c r="D18" s="82">
        <v>66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x14ac:dyDescent="0.2">
      <c r="A19" s="78">
        <v>9</v>
      </c>
      <c r="B19" s="61" t="s">
        <v>86</v>
      </c>
      <c r="C19" s="61" t="s">
        <v>85</v>
      </c>
      <c r="D19" s="78">
        <v>73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19" x14ac:dyDescent="0.2">
      <c r="A20" s="82">
        <v>10</v>
      </c>
      <c r="B20" s="83" t="s">
        <v>111</v>
      </c>
      <c r="C20" s="83" t="s">
        <v>110</v>
      </c>
      <c r="D20" s="82">
        <v>80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spans="1:19" x14ac:dyDescent="0.2">
      <c r="A21" s="78">
        <v>11</v>
      </c>
      <c r="B21" s="61" t="s">
        <v>70</v>
      </c>
      <c r="C21" s="61" t="s">
        <v>69</v>
      </c>
      <c r="D21" s="78">
        <v>82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19" x14ac:dyDescent="0.2">
      <c r="A22" s="82">
        <v>12</v>
      </c>
      <c r="B22" s="83" t="s">
        <v>68</v>
      </c>
      <c r="C22" s="83" t="s">
        <v>67</v>
      </c>
      <c r="D22" s="82">
        <v>83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x14ac:dyDescent="0.2">
      <c r="A23" s="78">
        <v>13</v>
      </c>
      <c r="B23" s="61" t="s">
        <v>75</v>
      </c>
      <c r="C23" s="61" t="s">
        <v>74</v>
      </c>
      <c r="D23" s="78">
        <v>94</v>
      </c>
      <c r="E23" s="63">
        <v>1</v>
      </c>
      <c r="F23" s="63">
        <v>7</v>
      </c>
      <c r="G23" s="63">
        <v>10</v>
      </c>
      <c r="H23" s="63">
        <v>7</v>
      </c>
      <c r="I23" s="63">
        <v>7</v>
      </c>
      <c r="J23" s="63">
        <v>8</v>
      </c>
      <c r="K23" s="63">
        <v>2</v>
      </c>
      <c r="L23" s="63">
        <v>7</v>
      </c>
      <c r="M23" s="63">
        <v>6</v>
      </c>
      <c r="N23" s="63">
        <v>-11</v>
      </c>
      <c r="O23" s="63">
        <v>11</v>
      </c>
      <c r="P23" s="63">
        <v>-13</v>
      </c>
      <c r="Q23" s="63">
        <v>10</v>
      </c>
      <c r="R23" s="63">
        <v>11</v>
      </c>
      <c r="S23" s="63">
        <v>7</v>
      </c>
    </row>
    <row r="24" spans="1:19" x14ac:dyDescent="0.2">
      <c r="A24" s="82">
        <v>14</v>
      </c>
      <c r="B24" s="83" t="s">
        <v>64</v>
      </c>
      <c r="C24" s="83" t="s">
        <v>365</v>
      </c>
      <c r="D24" s="82">
        <v>55</v>
      </c>
      <c r="E24" s="110">
        <v>7</v>
      </c>
      <c r="F24" s="110">
        <v>5</v>
      </c>
      <c r="G24" s="110">
        <v>5</v>
      </c>
      <c r="H24" s="110">
        <v>2</v>
      </c>
      <c r="I24" s="110">
        <v>5</v>
      </c>
      <c r="J24" s="110">
        <v>3</v>
      </c>
      <c r="K24" s="110" t="s">
        <v>358</v>
      </c>
      <c r="L24" s="110">
        <v>-10</v>
      </c>
      <c r="M24" s="110">
        <v>8</v>
      </c>
      <c r="N24" s="110">
        <v>5</v>
      </c>
      <c r="O24" s="110">
        <v>2</v>
      </c>
      <c r="P24" s="110">
        <v>2</v>
      </c>
      <c r="Q24" s="110">
        <v>2</v>
      </c>
      <c r="R24" s="110">
        <v>2</v>
      </c>
      <c r="S24" s="110">
        <v>7</v>
      </c>
    </row>
    <row r="25" spans="1:19" x14ac:dyDescent="0.2">
      <c r="A25" s="78">
        <v>15</v>
      </c>
      <c r="B25" s="61" t="s">
        <v>89</v>
      </c>
      <c r="C25" s="61" t="s">
        <v>88</v>
      </c>
      <c r="D25" s="78">
        <v>71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x14ac:dyDescent="0.2">
      <c r="A26" s="82">
        <v>16</v>
      </c>
      <c r="B26" s="83" t="s">
        <v>119</v>
      </c>
      <c r="C26" s="83" t="s">
        <v>118</v>
      </c>
      <c r="D26" s="82">
        <v>79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x14ac:dyDescent="0.2">
      <c r="A27" s="78">
        <v>17</v>
      </c>
      <c r="B27" s="61" t="s">
        <v>84</v>
      </c>
      <c r="C27" s="61" t="s">
        <v>83</v>
      </c>
      <c r="D27" s="78">
        <v>81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x14ac:dyDescent="0.2">
      <c r="A28" s="82">
        <v>18</v>
      </c>
      <c r="B28" s="83" t="s">
        <v>136</v>
      </c>
      <c r="C28" s="83" t="s">
        <v>135</v>
      </c>
      <c r="D28" s="82">
        <v>83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x14ac:dyDescent="0.2">
      <c r="A29" s="78">
        <v>19</v>
      </c>
      <c r="B29" s="61" t="s">
        <v>97</v>
      </c>
      <c r="C29" s="61" t="s">
        <v>96</v>
      </c>
      <c r="D29" s="78">
        <v>90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x14ac:dyDescent="0.2">
      <c r="A30" s="82">
        <v>20</v>
      </c>
      <c r="B30" s="83" t="s">
        <v>150</v>
      </c>
      <c r="C30" s="83" t="s">
        <v>149</v>
      </c>
      <c r="D30" s="82">
        <v>98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spans="1:19" x14ac:dyDescent="0.2">
      <c r="A31" s="78">
        <v>21</v>
      </c>
      <c r="B31" s="61" t="s">
        <v>91</v>
      </c>
      <c r="C31" s="61" t="s">
        <v>90</v>
      </c>
      <c r="D31" s="78">
        <v>108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x14ac:dyDescent="0.2">
      <c r="A32" s="82">
        <v>22</v>
      </c>
      <c r="B32" s="83" t="s">
        <v>93</v>
      </c>
      <c r="C32" s="83" t="s">
        <v>92</v>
      </c>
      <c r="D32" s="82">
        <v>120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pans="1:19" x14ac:dyDescent="0.2">
      <c r="A33" s="78">
        <v>23</v>
      </c>
      <c r="B33" s="61" t="s">
        <v>123</v>
      </c>
      <c r="C33" s="61" t="s">
        <v>122</v>
      </c>
      <c r="D33" s="78">
        <v>127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x14ac:dyDescent="0.2">
      <c r="A34" s="82">
        <v>24</v>
      </c>
      <c r="B34" s="83" t="s">
        <v>164</v>
      </c>
      <c r="C34" s="83" t="s">
        <v>163</v>
      </c>
      <c r="D34" s="82">
        <v>157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spans="1:19" x14ac:dyDescent="0.2">
      <c r="A35" s="78">
        <v>25</v>
      </c>
      <c r="B35" s="61" t="s">
        <v>99</v>
      </c>
      <c r="C35" s="61" t="s">
        <v>98</v>
      </c>
      <c r="D35" s="78">
        <v>170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spans="1:19" x14ac:dyDescent="0.2">
      <c r="A36" s="82">
        <v>26</v>
      </c>
      <c r="B36" s="83" t="s">
        <v>366</v>
      </c>
      <c r="C36" s="83" t="s">
        <v>367</v>
      </c>
      <c r="D36" s="82">
        <v>212</v>
      </c>
      <c r="E36" s="110" t="s">
        <v>233</v>
      </c>
      <c r="F36" s="110" t="s">
        <v>233</v>
      </c>
      <c r="G36" s="110" t="s">
        <v>233</v>
      </c>
      <c r="H36" s="110" t="s">
        <v>233</v>
      </c>
      <c r="I36" s="110" t="s">
        <v>233</v>
      </c>
      <c r="J36" s="110" t="s">
        <v>233</v>
      </c>
      <c r="K36" s="110" t="s">
        <v>233</v>
      </c>
      <c r="L36" s="110" t="s">
        <v>233</v>
      </c>
      <c r="M36" s="110" t="s">
        <v>233</v>
      </c>
      <c r="N36" s="110" t="s">
        <v>233</v>
      </c>
      <c r="O36" s="110" t="s">
        <v>233</v>
      </c>
      <c r="P36" s="110" t="s">
        <v>233</v>
      </c>
      <c r="Q36" s="110" t="s">
        <v>233</v>
      </c>
      <c r="R36" s="110" t="s">
        <v>233</v>
      </c>
      <c r="S36" s="110" t="s">
        <v>233</v>
      </c>
    </row>
    <row r="37" spans="1:19" x14ac:dyDescent="0.2">
      <c r="A37" s="78">
        <v>27</v>
      </c>
      <c r="B37" s="61" t="s">
        <v>156</v>
      </c>
      <c r="C37" s="61" t="s">
        <v>155</v>
      </c>
      <c r="D37" s="78">
        <v>212</v>
      </c>
      <c r="E37" s="63" t="s">
        <v>233</v>
      </c>
      <c r="F37" s="63" t="s">
        <v>233</v>
      </c>
      <c r="G37" s="63" t="s">
        <v>233</v>
      </c>
      <c r="H37" s="63" t="s">
        <v>233</v>
      </c>
      <c r="I37" s="63" t="s">
        <v>233</v>
      </c>
      <c r="J37" s="63" t="s">
        <v>233</v>
      </c>
      <c r="K37" s="63" t="s">
        <v>233</v>
      </c>
      <c r="L37" s="63" t="s">
        <v>233</v>
      </c>
      <c r="M37" s="63" t="s">
        <v>233</v>
      </c>
      <c r="N37" s="63" t="s">
        <v>233</v>
      </c>
      <c r="O37" s="63" t="s">
        <v>233</v>
      </c>
      <c r="P37" s="63" t="s">
        <v>233</v>
      </c>
      <c r="Q37" s="63" t="s">
        <v>233</v>
      </c>
      <c r="R37" s="63" t="s">
        <v>233</v>
      </c>
      <c r="S37" s="63" t="s">
        <v>233</v>
      </c>
    </row>
    <row r="38" spans="1:19" x14ac:dyDescent="0.2">
      <c r="A38" s="82">
        <v>28</v>
      </c>
      <c r="B38" s="83" t="s">
        <v>128</v>
      </c>
      <c r="C38" s="83" t="s">
        <v>127</v>
      </c>
      <c r="D38" s="82">
        <v>212</v>
      </c>
      <c r="E38" s="110" t="s">
        <v>233</v>
      </c>
      <c r="F38" s="110" t="s">
        <v>233</v>
      </c>
      <c r="G38" s="110" t="s">
        <v>233</v>
      </c>
      <c r="H38" s="110" t="s">
        <v>233</v>
      </c>
      <c r="I38" s="110" t="s">
        <v>233</v>
      </c>
      <c r="J38" s="110" t="s">
        <v>233</v>
      </c>
      <c r="K38" s="110" t="s">
        <v>233</v>
      </c>
      <c r="L38" s="110" t="s">
        <v>233</v>
      </c>
      <c r="M38" s="110" t="s">
        <v>233</v>
      </c>
      <c r="N38" s="110" t="s">
        <v>233</v>
      </c>
      <c r="O38" s="110" t="s">
        <v>233</v>
      </c>
      <c r="P38" s="110" t="s">
        <v>233</v>
      </c>
      <c r="Q38" s="110" t="s">
        <v>233</v>
      </c>
      <c r="R38" s="110" t="s">
        <v>233</v>
      </c>
      <c r="S38" s="110" t="s">
        <v>233</v>
      </c>
    </row>
    <row r="39" spans="1:19" x14ac:dyDescent="0.2">
      <c r="A39" s="86">
        <v>29</v>
      </c>
      <c r="B39" s="87" t="s">
        <v>152</v>
      </c>
      <c r="C39" s="87" t="s">
        <v>151</v>
      </c>
      <c r="D39" s="86">
        <v>212</v>
      </c>
      <c r="E39" s="119" t="s">
        <v>233</v>
      </c>
      <c r="F39" s="119" t="s">
        <v>233</v>
      </c>
      <c r="G39" s="119" t="s">
        <v>233</v>
      </c>
      <c r="H39" s="119" t="s">
        <v>233</v>
      </c>
      <c r="I39" s="119" t="s">
        <v>233</v>
      </c>
      <c r="J39" s="119" t="s">
        <v>233</v>
      </c>
      <c r="K39" s="119" t="s">
        <v>233</v>
      </c>
      <c r="L39" s="119" t="s">
        <v>233</v>
      </c>
      <c r="M39" s="119" t="s">
        <v>233</v>
      </c>
      <c r="N39" s="119" t="s">
        <v>233</v>
      </c>
      <c r="O39" s="119" t="s">
        <v>233</v>
      </c>
      <c r="P39" s="119" t="s">
        <v>233</v>
      </c>
      <c r="Q39" s="119" t="s">
        <v>233</v>
      </c>
      <c r="R39" s="119" t="s">
        <v>233</v>
      </c>
      <c r="S39" s="119" t="s">
        <v>233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37B6-8205-475C-B72F-FAEA1613FF08}">
  <sheetPr codeName="Sheet13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10</v>
      </c>
    </row>
    <row r="3" spans="1:12" x14ac:dyDescent="0.2">
      <c r="A3" s="53" t="s">
        <v>183</v>
      </c>
      <c r="B3" s="53" t="s">
        <v>9</v>
      </c>
    </row>
    <row r="4" spans="1:12" x14ac:dyDescent="0.2">
      <c r="A4" s="53" t="s">
        <v>184</v>
      </c>
      <c r="B4" s="53" t="s">
        <v>212</v>
      </c>
    </row>
    <row r="5" spans="1:12" x14ac:dyDescent="0.2">
      <c r="A5" s="53" t="s">
        <v>185</v>
      </c>
      <c r="B5" s="53" t="s">
        <v>213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628B-48EB-4FBC-A384-4DC84AE70DFD}">
  <sheetPr codeName="Sheet15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11</v>
      </c>
    </row>
    <row r="3" spans="1:12" x14ac:dyDescent="0.2">
      <c r="A3" s="53" t="s">
        <v>183</v>
      </c>
      <c r="B3" s="53" t="s">
        <v>10</v>
      </c>
    </row>
    <row r="4" spans="1:12" x14ac:dyDescent="0.2">
      <c r="A4" s="53" t="s">
        <v>184</v>
      </c>
      <c r="B4" s="53" t="s">
        <v>214</v>
      </c>
    </row>
    <row r="5" spans="1:12" x14ac:dyDescent="0.2">
      <c r="A5" s="53" t="s">
        <v>185</v>
      </c>
      <c r="B5" s="53" t="s">
        <v>215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EB19-3EBB-431C-9738-475D63EDC15D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12</v>
      </c>
    </row>
    <row r="3" spans="1:12" x14ac:dyDescent="0.2">
      <c r="A3" s="53" t="s">
        <v>183</v>
      </c>
      <c r="B3" s="53" t="s">
        <v>11</v>
      </c>
    </row>
    <row r="4" spans="1:12" x14ac:dyDescent="0.2">
      <c r="A4" s="53" t="s">
        <v>184</v>
      </c>
      <c r="B4" s="53" t="s">
        <v>216</v>
      </c>
    </row>
    <row r="5" spans="1:12" x14ac:dyDescent="0.2">
      <c r="A5" s="53" t="s">
        <v>185</v>
      </c>
      <c r="B5" s="53" t="s">
        <v>217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2EF3-F4BC-44B4-BEA5-224884FD6EF6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13</v>
      </c>
    </row>
    <row r="3" spans="1:12" x14ac:dyDescent="0.2">
      <c r="A3" s="53" t="s">
        <v>183</v>
      </c>
      <c r="B3" s="53" t="s">
        <v>12</v>
      </c>
    </row>
    <row r="4" spans="1:12" x14ac:dyDescent="0.2">
      <c r="A4" s="53" t="s">
        <v>184</v>
      </c>
      <c r="B4" s="53" t="s">
        <v>218</v>
      </c>
    </row>
    <row r="5" spans="1:12" x14ac:dyDescent="0.2">
      <c r="A5" s="53" t="s">
        <v>185</v>
      </c>
      <c r="B5" s="53" t="s">
        <v>219</v>
      </c>
    </row>
    <row r="6" spans="1:12" x14ac:dyDescent="0.2">
      <c r="A6" s="53" t="s">
        <v>186</v>
      </c>
      <c r="B6" s="53">
        <v>1.25</v>
      </c>
    </row>
    <row r="7" spans="1:12" x14ac:dyDescent="0.2">
      <c r="A7" s="53" t="s">
        <v>39</v>
      </c>
      <c r="B7" s="53">
        <v>3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686F-1A06-446B-9B5C-3F4D6C34E817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14</v>
      </c>
    </row>
    <row r="3" spans="1:12" x14ac:dyDescent="0.2">
      <c r="A3" s="53" t="s">
        <v>183</v>
      </c>
      <c r="B3" s="53" t="s">
        <v>13</v>
      </c>
    </row>
    <row r="4" spans="1:12" x14ac:dyDescent="0.2">
      <c r="A4" s="53" t="s">
        <v>184</v>
      </c>
      <c r="B4" s="53" t="s">
        <v>220</v>
      </c>
    </row>
    <row r="5" spans="1:12" x14ac:dyDescent="0.2">
      <c r="A5" s="53" t="s">
        <v>185</v>
      </c>
      <c r="B5" s="53" t="s">
        <v>221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8099-AD17-4A9F-BD4E-1DD2DB67A1F1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15</v>
      </c>
    </row>
    <row r="3" spans="1:12" x14ac:dyDescent="0.2">
      <c r="A3" s="53" t="s">
        <v>183</v>
      </c>
      <c r="B3" s="53" t="s">
        <v>14</v>
      </c>
    </row>
    <row r="4" spans="1:12" x14ac:dyDescent="0.2">
      <c r="A4" s="53" t="s">
        <v>184</v>
      </c>
      <c r="B4" s="53" t="s">
        <v>222</v>
      </c>
    </row>
    <row r="5" spans="1:12" x14ac:dyDescent="0.2">
      <c r="A5" s="53" t="s">
        <v>185</v>
      </c>
      <c r="B5" s="53" t="s">
        <v>223</v>
      </c>
    </row>
    <row r="6" spans="1:12" x14ac:dyDescent="0.2">
      <c r="A6" s="53" t="s">
        <v>186</v>
      </c>
      <c r="B6" s="53">
        <v>1.25</v>
      </c>
    </row>
    <row r="7" spans="1:12" x14ac:dyDescent="0.2">
      <c r="A7" s="53" t="s">
        <v>39</v>
      </c>
      <c r="B7" s="53">
        <v>1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CEA-8520-461C-93E7-3D771FCE0FF3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16</v>
      </c>
    </row>
    <row r="3" spans="1:12" x14ac:dyDescent="0.2">
      <c r="A3" s="53" t="s">
        <v>183</v>
      </c>
      <c r="B3" s="53" t="s">
        <v>15</v>
      </c>
    </row>
    <row r="4" spans="1:12" x14ac:dyDescent="0.2">
      <c r="A4" s="53" t="s">
        <v>184</v>
      </c>
      <c r="B4" s="53" t="s">
        <v>224</v>
      </c>
    </row>
    <row r="5" spans="1:12" x14ac:dyDescent="0.2">
      <c r="A5" s="53" t="s">
        <v>185</v>
      </c>
      <c r="B5" s="53" t="s">
        <v>225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E8C7-3253-4E07-ABA3-6A9B3CD40111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8" t="s">
        <v>171</v>
      </c>
      <c r="B1" s="29"/>
      <c r="C1" s="29"/>
      <c r="D1" s="29"/>
      <c r="E1" s="29"/>
      <c r="F1" s="29"/>
      <c r="G1" s="29"/>
      <c r="H1" s="29"/>
      <c r="I1" s="30"/>
    </row>
    <row r="2" spans="1:9" x14ac:dyDescent="0.2">
      <c r="A2" s="31" t="s">
        <v>172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2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34</v>
      </c>
      <c r="B4" s="34" t="s">
        <v>173</v>
      </c>
      <c r="C4" s="34" t="s">
        <v>174</v>
      </c>
      <c r="D4" s="34" t="s">
        <v>51</v>
      </c>
      <c r="E4" s="34" t="s">
        <v>55</v>
      </c>
      <c r="F4" s="34" t="s">
        <v>41</v>
      </c>
      <c r="G4" s="34" t="s">
        <v>175</v>
      </c>
      <c r="H4" s="34" t="s">
        <v>38</v>
      </c>
      <c r="I4" s="30"/>
    </row>
    <row r="5" spans="1:9" x14ac:dyDescent="0.2">
      <c r="A5" s="35">
        <v>1</v>
      </c>
      <c r="B5" s="36" t="s">
        <v>47</v>
      </c>
      <c r="C5" s="36" t="s">
        <v>58</v>
      </c>
      <c r="D5" s="36" t="s">
        <v>47</v>
      </c>
      <c r="E5" s="36" t="s">
        <v>52</v>
      </c>
      <c r="F5" s="36"/>
      <c r="G5" s="36" t="s">
        <v>176</v>
      </c>
      <c r="H5" s="36" t="s">
        <v>50</v>
      </c>
      <c r="I5" s="30"/>
    </row>
    <row r="6" spans="1:9" x14ac:dyDescent="0.2">
      <c r="A6" s="35">
        <v>2</v>
      </c>
      <c r="B6" s="36" t="s">
        <v>52</v>
      </c>
      <c r="C6" s="36" t="s">
        <v>83</v>
      </c>
      <c r="D6" s="36" t="s">
        <v>61</v>
      </c>
      <c r="E6" s="36" t="s">
        <v>56</v>
      </c>
      <c r="F6" s="36"/>
      <c r="G6" s="36" t="s">
        <v>177</v>
      </c>
      <c r="H6" s="36" t="s">
        <v>54</v>
      </c>
      <c r="I6" s="30"/>
    </row>
    <row r="7" spans="1:9" x14ac:dyDescent="0.2">
      <c r="A7" s="35">
        <v>3</v>
      </c>
      <c r="B7" s="36" t="s">
        <v>56</v>
      </c>
      <c r="C7" s="36" t="s">
        <v>92</v>
      </c>
      <c r="D7" s="36" t="s">
        <v>69</v>
      </c>
      <c r="E7" s="36" t="s">
        <v>67</v>
      </c>
      <c r="F7" s="36"/>
      <c r="G7" s="36" t="s">
        <v>178</v>
      </c>
      <c r="H7" s="36" t="s">
        <v>71</v>
      </c>
      <c r="I7" s="30"/>
    </row>
    <row r="8" spans="1:9" x14ac:dyDescent="0.2">
      <c r="A8" s="35">
        <v>4</v>
      </c>
      <c r="B8" s="36" t="s">
        <v>58</v>
      </c>
      <c r="C8" s="36"/>
      <c r="D8" s="36" t="s">
        <v>72</v>
      </c>
      <c r="E8" s="36" t="s">
        <v>81</v>
      </c>
      <c r="F8" s="36"/>
      <c r="G8" s="36" t="s">
        <v>179</v>
      </c>
      <c r="H8" s="36" t="s">
        <v>78</v>
      </c>
      <c r="I8" s="30"/>
    </row>
    <row r="9" spans="1:9" x14ac:dyDescent="0.2">
      <c r="A9" s="35">
        <v>5</v>
      </c>
      <c r="B9" s="36" t="s">
        <v>61</v>
      </c>
      <c r="C9" s="36"/>
      <c r="D9" s="36" t="s">
        <v>74</v>
      </c>
      <c r="E9" s="36" t="s">
        <v>85</v>
      </c>
      <c r="F9" s="36"/>
      <c r="G9" s="36" t="s">
        <v>180</v>
      </c>
      <c r="H9" s="36" t="s">
        <v>87</v>
      </c>
      <c r="I9" s="30"/>
    </row>
    <row r="10" spans="1:9" x14ac:dyDescent="0.2">
      <c r="A10" s="32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2"/>
      <c r="B11" s="30"/>
      <c r="C11" s="30"/>
      <c r="D11" s="30"/>
      <c r="E11" s="30"/>
      <c r="F11" s="30"/>
      <c r="G11" s="30"/>
      <c r="H11" s="30"/>
      <c r="I11" s="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7A18-42D9-4CC2-9584-70CCCE567007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</row>
    <row r="2" spans="1:12" ht="15" customHeight="1" x14ac:dyDescent="0.2">
      <c r="A2" s="53" t="s">
        <v>230</v>
      </c>
      <c r="B2" s="53">
        <v>17</v>
      </c>
    </row>
    <row r="3" spans="1:12" x14ac:dyDescent="0.2">
      <c r="A3" s="53" t="s">
        <v>183</v>
      </c>
      <c r="B3" s="53" t="s">
        <v>16</v>
      </c>
    </row>
    <row r="4" spans="1:12" x14ac:dyDescent="0.2">
      <c r="A4" s="53" t="s">
        <v>184</v>
      </c>
      <c r="B4" s="53" t="s">
        <v>226</v>
      </c>
    </row>
    <row r="5" spans="1:12" x14ac:dyDescent="0.2">
      <c r="A5" s="53" t="s">
        <v>185</v>
      </c>
      <c r="B5" s="53" t="s">
        <v>227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20" t="s">
        <v>182</v>
      </c>
      <c r="B10" s="121" t="s">
        <v>36</v>
      </c>
      <c r="C10" s="121" t="s">
        <v>35</v>
      </c>
      <c r="D10" s="120" t="s">
        <v>236</v>
      </c>
      <c r="E10" s="122">
        <v>1</v>
      </c>
      <c r="F10" s="122">
        <v>2</v>
      </c>
      <c r="G10" s="122">
        <v>3</v>
      </c>
      <c r="H10" s="122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ABE5-313C-48CF-B40D-DD4D2F9805EF}">
  <sheetPr codeName="Sheet1"/>
  <dimension ref="A1:H20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8" customWidth="1"/>
    <col min="6" max="6" width="8.5" style="38" customWidth="1"/>
    <col min="7" max="7" width="15.33203125" style="38" customWidth="1"/>
  </cols>
  <sheetData>
    <row r="1" spans="1:8" ht="15.75" x14ac:dyDescent="0.25">
      <c r="A1" s="37">
        <v>2026</v>
      </c>
    </row>
    <row r="2" spans="1:8" ht="12.75" x14ac:dyDescent="0.2">
      <c r="G2" s="39">
        <f>AVERAGE(G4:G20)</f>
        <v>18.111111111111111</v>
      </c>
      <c r="H2" s="40" t="s">
        <v>181</v>
      </c>
    </row>
    <row r="3" spans="1:8" ht="25.5" x14ac:dyDescent="0.2">
      <c r="A3" s="41" t="s">
        <v>182</v>
      </c>
      <c r="B3" s="42" t="s">
        <v>183</v>
      </c>
      <c r="C3" s="42" t="s">
        <v>184</v>
      </c>
      <c r="D3" s="42" t="s">
        <v>185</v>
      </c>
      <c r="E3" s="41" t="s">
        <v>186</v>
      </c>
      <c r="F3" s="43" t="s">
        <v>39</v>
      </c>
      <c r="G3" s="41" t="s">
        <v>187</v>
      </c>
      <c r="H3" s="44" t="s">
        <v>188</v>
      </c>
    </row>
    <row r="4" spans="1:8" ht="12.75" x14ac:dyDescent="0.2">
      <c r="A4" s="45">
        <v>1</v>
      </c>
      <c r="B4" s="46" t="s">
        <v>0</v>
      </c>
      <c r="C4" s="47" t="s">
        <v>189</v>
      </c>
      <c r="D4" s="47" t="s">
        <v>190</v>
      </c>
      <c r="E4" s="48">
        <v>1</v>
      </c>
      <c r="F4" s="49">
        <v>2</v>
      </c>
      <c r="G4" s="49">
        <v>6</v>
      </c>
      <c r="H4" s="50" t="s">
        <v>191</v>
      </c>
    </row>
    <row r="5" spans="1:8" ht="12.75" x14ac:dyDescent="0.2">
      <c r="A5" s="45">
        <v>2</v>
      </c>
      <c r="B5" s="46" t="s">
        <v>1</v>
      </c>
      <c r="C5" s="47" t="s">
        <v>192</v>
      </c>
      <c r="D5" s="47" t="s">
        <v>193</v>
      </c>
      <c r="E5" s="48">
        <v>1</v>
      </c>
      <c r="F5" s="49">
        <v>1</v>
      </c>
      <c r="G5" s="49">
        <v>18</v>
      </c>
      <c r="H5" s="50" t="s">
        <v>194</v>
      </c>
    </row>
    <row r="6" spans="1:8" ht="12.75" x14ac:dyDescent="0.2">
      <c r="A6" s="45">
        <v>3</v>
      </c>
      <c r="B6" s="46" t="s">
        <v>2</v>
      </c>
      <c r="C6" s="47" t="s">
        <v>195</v>
      </c>
      <c r="D6" s="47" t="s">
        <v>196</v>
      </c>
      <c r="E6" s="48">
        <v>1</v>
      </c>
      <c r="F6" s="49">
        <v>2</v>
      </c>
      <c r="G6" s="49">
        <v>11</v>
      </c>
      <c r="H6" s="50" t="s">
        <v>197</v>
      </c>
    </row>
    <row r="7" spans="1:8" ht="12.75" x14ac:dyDescent="0.2">
      <c r="A7" s="45">
        <v>4</v>
      </c>
      <c r="B7" s="46" t="s">
        <v>3</v>
      </c>
      <c r="C7" s="47" t="s">
        <v>198</v>
      </c>
      <c r="D7" s="47" t="s">
        <v>199</v>
      </c>
      <c r="E7" s="48">
        <v>1.25</v>
      </c>
      <c r="F7" s="49">
        <v>3</v>
      </c>
      <c r="G7" s="49">
        <v>26</v>
      </c>
      <c r="H7" s="50" t="s">
        <v>200</v>
      </c>
    </row>
    <row r="8" spans="1:8" ht="12.75" x14ac:dyDescent="0.2">
      <c r="A8" s="45">
        <v>5</v>
      </c>
      <c r="B8" s="47" t="s">
        <v>4</v>
      </c>
      <c r="C8" s="47" t="s">
        <v>201</v>
      </c>
      <c r="D8" s="47" t="s">
        <v>202</v>
      </c>
      <c r="E8" s="48">
        <v>1</v>
      </c>
      <c r="F8" s="49">
        <v>1</v>
      </c>
      <c r="G8" s="49">
        <v>18</v>
      </c>
      <c r="H8" s="50" t="s">
        <v>203</v>
      </c>
    </row>
    <row r="9" spans="1:8" ht="12.75" x14ac:dyDescent="0.2">
      <c r="A9" s="45">
        <v>6</v>
      </c>
      <c r="B9" s="47" t="s">
        <v>5</v>
      </c>
      <c r="C9" s="47" t="s">
        <v>204</v>
      </c>
      <c r="D9" s="47" t="s">
        <v>205</v>
      </c>
      <c r="E9" s="48">
        <v>1.25</v>
      </c>
      <c r="F9" s="49">
        <v>3</v>
      </c>
      <c r="G9" s="49">
        <v>24</v>
      </c>
      <c r="H9" s="50" t="s">
        <v>206</v>
      </c>
    </row>
    <row r="10" spans="1:8" ht="12.75" x14ac:dyDescent="0.2">
      <c r="A10" s="45">
        <v>7</v>
      </c>
      <c r="B10" s="47" t="s">
        <v>6</v>
      </c>
      <c r="C10" s="47" t="s">
        <v>207</v>
      </c>
      <c r="D10" s="47" t="s">
        <v>208</v>
      </c>
      <c r="E10" s="48">
        <v>1</v>
      </c>
      <c r="F10" s="49">
        <v>2</v>
      </c>
      <c r="G10" s="49">
        <v>15</v>
      </c>
      <c r="H10" s="50"/>
    </row>
    <row r="11" spans="1:8" ht="12.75" x14ac:dyDescent="0.2">
      <c r="A11" s="45">
        <v>8</v>
      </c>
      <c r="B11" s="47" t="s">
        <v>7</v>
      </c>
      <c r="C11" s="47" t="s">
        <v>209</v>
      </c>
      <c r="D11" s="47" t="s">
        <v>210</v>
      </c>
      <c r="E11" s="48">
        <v>1</v>
      </c>
      <c r="F11" s="51">
        <v>2</v>
      </c>
      <c r="G11" s="49">
        <v>20</v>
      </c>
      <c r="H11" s="50"/>
    </row>
    <row r="12" spans="1:8" ht="12.75" x14ac:dyDescent="0.2">
      <c r="A12" s="45">
        <v>9</v>
      </c>
      <c r="B12" s="47" t="s">
        <v>8</v>
      </c>
      <c r="C12" s="47" t="s">
        <v>189</v>
      </c>
      <c r="D12" s="47" t="s">
        <v>211</v>
      </c>
      <c r="E12" s="48">
        <v>1.25</v>
      </c>
      <c r="F12" s="49">
        <v>2</v>
      </c>
      <c r="G12" s="49">
        <v>25</v>
      </c>
      <c r="H12" s="50"/>
    </row>
    <row r="13" spans="1:8" ht="12.75" x14ac:dyDescent="0.2">
      <c r="A13" s="45">
        <v>10</v>
      </c>
      <c r="B13" s="46" t="s">
        <v>9</v>
      </c>
      <c r="C13" s="47" t="s">
        <v>212</v>
      </c>
      <c r="D13" s="47" t="s">
        <v>213</v>
      </c>
      <c r="E13" s="48">
        <v>1</v>
      </c>
      <c r="F13" s="49">
        <v>2</v>
      </c>
      <c r="G13" s="49"/>
      <c r="H13" s="50"/>
    </row>
    <row r="14" spans="1:8" ht="12.75" x14ac:dyDescent="0.2">
      <c r="A14" s="45">
        <v>11</v>
      </c>
      <c r="B14" s="46" t="s">
        <v>10</v>
      </c>
      <c r="C14" s="47" t="s">
        <v>214</v>
      </c>
      <c r="D14" s="47" t="s">
        <v>215</v>
      </c>
      <c r="E14" s="48">
        <v>1</v>
      </c>
      <c r="F14" s="49">
        <v>1</v>
      </c>
      <c r="G14" s="49"/>
      <c r="H14" s="50"/>
    </row>
    <row r="15" spans="1:8" ht="12.75" x14ac:dyDescent="0.2">
      <c r="A15" s="45">
        <v>12</v>
      </c>
      <c r="B15" s="46" t="s">
        <v>11</v>
      </c>
      <c r="C15" s="47" t="s">
        <v>216</v>
      </c>
      <c r="D15" s="47" t="s">
        <v>217</v>
      </c>
      <c r="E15" s="48">
        <v>1</v>
      </c>
      <c r="F15" s="49">
        <v>2</v>
      </c>
      <c r="G15" s="49"/>
      <c r="H15" s="50"/>
    </row>
    <row r="16" spans="1:8" ht="12.75" x14ac:dyDescent="0.2">
      <c r="A16" s="45">
        <v>13</v>
      </c>
      <c r="B16" s="46" t="s">
        <v>12</v>
      </c>
      <c r="C16" s="47" t="s">
        <v>218</v>
      </c>
      <c r="D16" s="47" t="s">
        <v>219</v>
      </c>
      <c r="E16" s="48">
        <v>1.25</v>
      </c>
      <c r="F16" s="49">
        <v>3</v>
      </c>
      <c r="G16" s="49"/>
      <c r="H16" s="50"/>
    </row>
    <row r="17" spans="1:8" ht="12.75" x14ac:dyDescent="0.2">
      <c r="A17" s="45">
        <v>14</v>
      </c>
      <c r="B17" s="46" t="s">
        <v>13</v>
      </c>
      <c r="C17" s="47" t="s">
        <v>220</v>
      </c>
      <c r="D17" s="47" t="s">
        <v>221</v>
      </c>
      <c r="E17" s="48">
        <v>1</v>
      </c>
      <c r="F17" s="49">
        <v>1</v>
      </c>
      <c r="G17" s="49"/>
      <c r="H17" s="50"/>
    </row>
    <row r="18" spans="1:8" ht="12.75" x14ac:dyDescent="0.2">
      <c r="A18" s="45">
        <v>15</v>
      </c>
      <c r="B18" s="46" t="s">
        <v>14</v>
      </c>
      <c r="C18" s="47" t="s">
        <v>222</v>
      </c>
      <c r="D18" s="47" t="s">
        <v>223</v>
      </c>
      <c r="E18" s="48">
        <v>1.25</v>
      </c>
      <c r="F18" s="49">
        <v>1</v>
      </c>
      <c r="G18" s="49"/>
      <c r="H18" s="50"/>
    </row>
    <row r="19" spans="1:8" ht="12.75" x14ac:dyDescent="0.2">
      <c r="A19" s="45">
        <v>16</v>
      </c>
      <c r="B19" s="46" t="s">
        <v>15</v>
      </c>
      <c r="C19" s="47" t="s">
        <v>224</v>
      </c>
      <c r="D19" s="47" t="s">
        <v>225</v>
      </c>
      <c r="E19" s="48">
        <v>1</v>
      </c>
      <c r="F19" s="49">
        <v>1</v>
      </c>
      <c r="G19" s="49"/>
      <c r="H19" s="50"/>
    </row>
    <row r="20" spans="1:8" ht="12.75" x14ac:dyDescent="0.2">
      <c r="A20" s="45">
        <v>17</v>
      </c>
      <c r="B20" s="46" t="s">
        <v>16</v>
      </c>
      <c r="C20" s="47" t="s">
        <v>226</v>
      </c>
      <c r="D20" s="47" t="s">
        <v>227</v>
      </c>
      <c r="E20" s="48">
        <v>1</v>
      </c>
      <c r="F20" s="49">
        <v>2</v>
      </c>
      <c r="G20" s="49"/>
      <c r="H20" s="50"/>
    </row>
  </sheetData>
  <hyperlinks>
    <hyperlink ref="H4" r:id="rId1" xr:uid="{3807E804-086A-4926-85C0-561235173087}"/>
    <hyperlink ref="H5" r:id="rId2" xr:uid="{5779C940-5705-4D96-ADF7-7C0EF22518D1}"/>
    <hyperlink ref="H6" r:id="rId3" xr:uid="{11A574A5-FDB3-4A6E-A0EF-038C0B428E27}"/>
    <hyperlink ref="H7" r:id="rId4" location="!/" display="https://www.manage2sail.com/nl-NL/event/WSHVJW2026 - !/" xr:uid="{94C640D2-49D4-4C6C-AB3C-54763673A40C}"/>
    <hyperlink ref="H8" r:id="rId5" xr:uid="{0FEF2151-A5A8-4ADA-B576-51185CFCA01C}"/>
    <hyperlink ref="H9" r:id="rId6" xr:uid="{BFF27919-5E66-4B1A-978F-0FCA301FB370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3B86-19FE-4D74-B614-0064186EC781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5" width="9.33203125" style="54"/>
    <col min="16" max="16384" width="9.33203125" style="76"/>
  </cols>
  <sheetData>
    <row r="1" spans="1:9" x14ac:dyDescent="0.2">
      <c r="A1" s="52" t="s">
        <v>228</v>
      </c>
      <c r="F1" s="54" t="s">
        <v>229</v>
      </c>
    </row>
    <row r="2" spans="1:9" ht="15" customHeight="1" x14ac:dyDescent="0.2">
      <c r="A2" s="53" t="s">
        <v>230</v>
      </c>
      <c r="B2" s="53">
        <v>1</v>
      </c>
      <c r="E2" s="54" t="s">
        <v>231</v>
      </c>
      <c r="F2" s="54">
        <v>7</v>
      </c>
    </row>
    <row r="3" spans="1:9" x14ac:dyDescent="0.2">
      <c r="A3" s="53" t="s">
        <v>183</v>
      </c>
      <c r="B3" s="53" t="s">
        <v>0</v>
      </c>
      <c r="E3" s="54" t="s">
        <v>232</v>
      </c>
      <c r="F3" s="54">
        <v>7</v>
      </c>
    </row>
    <row r="4" spans="1:9" x14ac:dyDescent="0.2">
      <c r="A4" s="53" t="s">
        <v>184</v>
      </c>
      <c r="B4" s="53" t="s">
        <v>189</v>
      </c>
      <c r="E4" s="54" t="s">
        <v>233</v>
      </c>
      <c r="F4" s="54">
        <v>7</v>
      </c>
    </row>
    <row r="5" spans="1:9" x14ac:dyDescent="0.2">
      <c r="A5" s="53" t="s">
        <v>185</v>
      </c>
      <c r="B5" s="53" t="s">
        <v>190</v>
      </c>
    </row>
    <row r="6" spans="1:9" x14ac:dyDescent="0.2">
      <c r="A6" s="53" t="s">
        <v>186</v>
      </c>
      <c r="B6" s="53">
        <v>1</v>
      </c>
    </row>
    <row r="7" spans="1:9" x14ac:dyDescent="0.2">
      <c r="A7" s="53" t="s">
        <v>39</v>
      </c>
      <c r="B7" s="53">
        <v>2</v>
      </c>
    </row>
    <row r="8" spans="1:9" x14ac:dyDescent="0.2">
      <c r="A8" s="53" t="s">
        <v>234</v>
      </c>
      <c r="B8" s="53">
        <v>6</v>
      </c>
      <c r="C8" s="53" t="s">
        <v>235</v>
      </c>
    </row>
    <row r="10" spans="1:9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</row>
    <row r="11" spans="1:9" x14ac:dyDescent="0.2">
      <c r="A11" s="59">
        <v>1</v>
      </c>
      <c r="B11" s="60" t="s">
        <v>82</v>
      </c>
      <c r="C11" s="61" t="s">
        <v>81</v>
      </c>
      <c r="D11" s="59">
        <v>6</v>
      </c>
      <c r="E11" s="62">
        <v>1</v>
      </c>
      <c r="F11" s="62">
        <v>1</v>
      </c>
      <c r="G11" s="63">
        <v>-3</v>
      </c>
      <c r="H11" s="62">
        <v>2</v>
      </c>
      <c r="I11" s="62">
        <v>2</v>
      </c>
    </row>
    <row r="12" spans="1:9" x14ac:dyDescent="0.2">
      <c r="A12" s="64">
        <v>2</v>
      </c>
      <c r="B12" s="65" t="s">
        <v>59</v>
      </c>
      <c r="C12" s="66" t="s">
        <v>58</v>
      </c>
      <c r="D12" s="64">
        <v>8</v>
      </c>
      <c r="E12" s="67">
        <v>-3</v>
      </c>
      <c r="F12" s="68">
        <v>2</v>
      </c>
      <c r="G12" s="68">
        <v>2</v>
      </c>
      <c r="H12" s="68">
        <v>3</v>
      </c>
      <c r="I12" s="68">
        <v>1</v>
      </c>
    </row>
    <row r="13" spans="1:9" x14ac:dyDescent="0.2">
      <c r="A13" s="59">
        <v>3</v>
      </c>
      <c r="B13" s="60" t="s">
        <v>53</v>
      </c>
      <c r="C13" s="61" t="s">
        <v>52</v>
      </c>
      <c r="D13" s="59">
        <v>13</v>
      </c>
      <c r="E13" s="62">
        <v>2</v>
      </c>
      <c r="F13" s="62">
        <v>3</v>
      </c>
      <c r="G13" s="62">
        <v>1</v>
      </c>
      <c r="H13" s="62" t="s">
        <v>237</v>
      </c>
      <c r="I13" s="62" t="s">
        <v>233</v>
      </c>
    </row>
    <row r="14" spans="1:9" x14ac:dyDescent="0.2">
      <c r="A14" s="64">
        <v>4</v>
      </c>
      <c r="B14" s="65" t="s">
        <v>142</v>
      </c>
      <c r="C14" s="66" t="s">
        <v>141</v>
      </c>
      <c r="D14" s="64">
        <v>14</v>
      </c>
      <c r="E14" s="68">
        <v>5</v>
      </c>
      <c r="F14" s="68">
        <v>4</v>
      </c>
      <c r="G14" s="68">
        <v>4</v>
      </c>
      <c r="H14" s="68">
        <v>1</v>
      </c>
      <c r="I14" s="68" t="s">
        <v>238</v>
      </c>
    </row>
    <row r="15" spans="1:9" x14ac:dyDescent="0.2">
      <c r="A15" s="59">
        <v>5</v>
      </c>
      <c r="B15" s="60" t="s">
        <v>111</v>
      </c>
      <c r="C15" s="61" t="s">
        <v>110</v>
      </c>
      <c r="D15" s="59">
        <v>17</v>
      </c>
      <c r="E15" s="62">
        <v>4</v>
      </c>
      <c r="F15" s="63">
        <v>-5</v>
      </c>
      <c r="G15" s="62">
        <v>5</v>
      </c>
      <c r="H15" s="62">
        <v>5</v>
      </c>
      <c r="I15" s="62">
        <v>3</v>
      </c>
    </row>
    <row r="16" spans="1:9" x14ac:dyDescent="0.2">
      <c r="A16" s="69">
        <v>6</v>
      </c>
      <c r="B16" s="70" t="s">
        <v>97</v>
      </c>
      <c r="C16" s="71" t="s">
        <v>96</v>
      </c>
      <c r="D16" s="69">
        <v>20</v>
      </c>
      <c r="E16" s="72">
        <v>-6</v>
      </c>
      <c r="F16" s="73">
        <v>6</v>
      </c>
      <c r="G16" s="73">
        <v>6</v>
      </c>
      <c r="H16" s="73">
        <v>4</v>
      </c>
      <c r="I16" s="73">
        <v>4</v>
      </c>
    </row>
    <row r="17" spans="1:4" x14ac:dyDescent="0.2">
      <c r="A17" s="74"/>
      <c r="B17" s="75"/>
      <c r="C17" s="75"/>
      <c r="D17" s="74"/>
    </row>
    <row r="18" spans="1:4" x14ac:dyDescent="0.2">
      <c r="A18" s="74"/>
      <c r="B18" s="75"/>
      <c r="C18" s="75"/>
      <c r="D18" s="74"/>
    </row>
    <row r="19" spans="1:4" x14ac:dyDescent="0.2">
      <c r="A19" s="74"/>
      <c r="B19" s="75"/>
      <c r="C19" s="75"/>
      <c r="D19" s="74"/>
    </row>
    <row r="20" spans="1:4" x14ac:dyDescent="0.2">
      <c r="A20" s="74"/>
      <c r="B20" s="75"/>
      <c r="C20" s="75"/>
      <c r="D20" s="74"/>
    </row>
    <row r="21" spans="1:4" x14ac:dyDescent="0.2">
      <c r="A21" s="74"/>
      <c r="B21" s="75"/>
      <c r="C21" s="75"/>
      <c r="D21" s="74"/>
    </row>
    <row r="22" spans="1:4" x14ac:dyDescent="0.2">
      <c r="A22" s="74"/>
      <c r="B22" s="75"/>
      <c r="C22" s="75"/>
      <c r="D22" s="74"/>
    </row>
    <row r="23" spans="1:4" x14ac:dyDescent="0.2">
      <c r="A23" s="74"/>
      <c r="B23" s="75"/>
      <c r="C23" s="75"/>
      <c r="D23" s="74"/>
    </row>
    <row r="24" spans="1:4" x14ac:dyDescent="0.2">
      <c r="A24" s="74"/>
      <c r="B24" s="75"/>
      <c r="C24" s="75"/>
      <c r="D24" s="74"/>
    </row>
    <row r="25" spans="1:4" x14ac:dyDescent="0.2">
      <c r="A25" s="74"/>
      <c r="B25" s="75"/>
      <c r="C25" s="75"/>
      <c r="D25" s="74"/>
    </row>
    <row r="26" spans="1:4" x14ac:dyDescent="0.2">
      <c r="A26" s="74"/>
      <c r="B26" s="75"/>
      <c r="C26" s="75"/>
      <c r="D26" s="74"/>
    </row>
    <row r="27" spans="1:4" x14ac:dyDescent="0.2">
      <c r="A27" s="74"/>
      <c r="B27" s="75"/>
      <c r="C27" s="75"/>
      <c r="D27" s="74"/>
    </row>
    <row r="28" spans="1:4" x14ac:dyDescent="0.2">
      <c r="A28" s="74"/>
      <c r="B28" s="75"/>
      <c r="C28" s="75"/>
      <c r="D28" s="74"/>
    </row>
    <row r="29" spans="1:4" x14ac:dyDescent="0.2">
      <c r="A29" s="74"/>
      <c r="B29" s="75"/>
      <c r="C29" s="75"/>
      <c r="D29" s="74"/>
    </row>
    <row r="30" spans="1:4" x14ac:dyDescent="0.2">
      <c r="A30" s="74"/>
      <c r="B30" s="75"/>
      <c r="C30" s="75"/>
      <c r="D30" s="74"/>
    </row>
    <row r="31" spans="1:4" x14ac:dyDescent="0.2">
      <c r="A31" s="74"/>
      <c r="B31" s="75"/>
      <c r="C31" s="75"/>
      <c r="D31" s="74"/>
    </row>
    <row r="32" spans="1:4" x14ac:dyDescent="0.2">
      <c r="A32" s="74"/>
      <c r="B32" s="75"/>
      <c r="C32" s="75"/>
      <c r="D32" s="74"/>
    </row>
    <row r="33" spans="1:4" x14ac:dyDescent="0.2">
      <c r="A33" s="74"/>
      <c r="B33" s="75"/>
      <c r="C33" s="75"/>
      <c r="D33" s="74"/>
    </row>
    <row r="34" spans="1:4" x14ac:dyDescent="0.2">
      <c r="A34" s="74"/>
      <c r="B34" s="75"/>
      <c r="C34" s="75"/>
      <c r="D34" s="74"/>
    </row>
    <row r="35" spans="1:4" x14ac:dyDescent="0.2">
      <c r="A35" s="74"/>
      <c r="B35" s="75"/>
      <c r="C35" s="75"/>
      <c r="D35" s="74"/>
    </row>
    <row r="36" spans="1:4" x14ac:dyDescent="0.2">
      <c r="A36" s="74"/>
      <c r="B36" s="75"/>
      <c r="C36" s="75"/>
      <c r="D36" s="74"/>
    </row>
    <row r="37" spans="1:4" x14ac:dyDescent="0.2">
      <c r="A37" s="74"/>
      <c r="B37" s="75"/>
      <c r="C37" s="75"/>
      <c r="D37" s="74"/>
    </row>
    <row r="38" spans="1:4" x14ac:dyDescent="0.2">
      <c r="A38" s="74"/>
      <c r="B38" s="75"/>
      <c r="C38" s="75"/>
      <c r="D38" s="74"/>
    </row>
    <row r="39" spans="1:4" x14ac:dyDescent="0.2">
      <c r="A39" s="74"/>
      <c r="B39" s="75"/>
      <c r="C39" s="75"/>
      <c r="D39" s="74"/>
    </row>
    <row r="40" spans="1:4" x14ac:dyDescent="0.2">
      <c r="A40" s="74"/>
      <c r="B40" s="75"/>
      <c r="C40" s="75"/>
      <c r="D40" s="74"/>
    </row>
    <row r="41" spans="1:4" x14ac:dyDescent="0.2">
      <c r="A41" s="74"/>
      <c r="B41" s="75"/>
      <c r="C41" s="75"/>
      <c r="D41" s="74"/>
    </row>
    <row r="42" spans="1:4" x14ac:dyDescent="0.2">
      <c r="A42" s="74"/>
      <c r="B42" s="75"/>
      <c r="C42" s="75"/>
      <c r="D42" s="74"/>
    </row>
    <row r="43" spans="1:4" x14ac:dyDescent="0.2">
      <c r="A43" s="74"/>
      <c r="B43" s="75"/>
      <c r="C43" s="75"/>
      <c r="D43" s="74"/>
    </row>
    <row r="44" spans="1:4" x14ac:dyDescent="0.2">
      <c r="A44" s="74"/>
      <c r="B44" s="75"/>
      <c r="C44" s="75"/>
      <c r="D44" s="74"/>
    </row>
    <row r="45" spans="1:4" x14ac:dyDescent="0.2">
      <c r="A45" s="74"/>
      <c r="B45" s="75"/>
      <c r="C45" s="75"/>
      <c r="D45" s="74"/>
    </row>
    <row r="46" spans="1:4" x14ac:dyDescent="0.2">
      <c r="A46" s="74"/>
      <c r="B46" s="75"/>
      <c r="C46" s="75"/>
      <c r="D46" s="74"/>
    </row>
    <row r="47" spans="1:4" x14ac:dyDescent="0.2">
      <c r="A47" s="74"/>
      <c r="B47" s="75"/>
      <c r="C47" s="75"/>
      <c r="D47" s="74"/>
    </row>
    <row r="48" spans="1:4" x14ac:dyDescent="0.2">
      <c r="A48" s="74"/>
      <c r="B48" s="75"/>
      <c r="C48" s="75"/>
      <c r="D48" s="74"/>
    </row>
    <row r="49" spans="1:4" x14ac:dyDescent="0.2">
      <c r="A49" s="74"/>
      <c r="B49" s="75"/>
      <c r="C49" s="75"/>
      <c r="D49" s="74"/>
    </row>
    <row r="50" spans="1:4" x14ac:dyDescent="0.2">
      <c r="A50" s="74"/>
      <c r="B50" s="75"/>
      <c r="C50" s="75"/>
      <c r="D50" s="74"/>
    </row>
    <row r="51" spans="1:4" x14ac:dyDescent="0.2">
      <c r="A51" s="74"/>
      <c r="B51" s="75"/>
      <c r="C51" s="75"/>
      <c r="D51" s="74"/>
    </row>
    <row r="52" spans="1:4" x14ac:dyDescent="0.2">
      <c r="A52" s="74"/>
      <c r="B52" s="75"/>
      <c r="C52" s="75"/>
      <c r="D52" s="74"/>
    </row>
    <row r="53" spans="1:4" x14ac:dyDescent="0.2">
      <c r="A53" s="74"/>
      <c r="B53" s="75"/>
      <c r="C53" s="75"/>
      <c r="D53" s="74"/>
    </row>
    <row r="54" spans="1:4" x14ac:dyDescent="0.2">
      <c r="A54" s="74"/>
      <c r="B54" s="75"/>
      <c r="C54" s="75"/>
      <c r="D54" s="74"/>
    </row>
    <row r="55" spans="1:4" x14ac:dyDescent="0.2">
      <c r="A55" s="74"/>
      <c r="B55" s="75"/>
      <c r="C55" s="75"/>
      <c r="D55" s="74"/>
    </row>
    <row r="56" spans="1:4" x14ac:dyDescent="0.2">
      <c r="A56" s="74"/>
      <c r="B56" s="75"/>
      <c r="C56" s="75"/>
      <c r="D56" s="74"/>
    </row>
    <row r="57" spans="1:4" x14ac:dyDescent="0.2">
      <c r="A57" s="74"/>
      <c r="B57" s="75"/>
      <c r="C57" s="75"/>
      <c r="D57" s="74"/>
    </row>
    <row r="58" spans="1:4" x14ac:dyDescent="0.2">
      <c r="A58" s="74"/>
      <c r="B58" s="75"/>
      <c r="C58" s="75"/>
      <c r="D58" s="74"/>
    </row>
    <row r="59" spans="1:4" x14ac:dyDescent="0.2">
      <c r="A59" s="74"/>
      <c r="B59" s="75"/>
      <c r="C59" s="75"/>
      <c r="D59" s="74"/>
    </row>
    <row r="60" spans="1:4" x14ac:dyDescent="0.2">
      <c r="A60" s="74"/>
      <c r="B60" s="75"/>
      <c r="C60" s="75"/>
      <c r="D60" s="74"/>
    </row>
    <row r="61" spans="1:4" x14ac:dyDescent="0.2">
      <c r="A61" s="74"/>
      <c r="B61" s="75"/>
      <c r="C61" s="75"/>
      <c r="D61" s="74"/>
    </row>
    <row r="62" spans="1:4" x14ac:dyDescent="0.2">
      <c r="A62" s="74"/>
      <c r="B62" s="75"/>
      <c r="C62" s="75"/>
      <c r="D62" s="74"/>
    </row>
    <row r="63" spans="1:4" x14ac:dyDescent="0.2">
      <c r="A63" s="74"/>
      <c r="B63" s="75"/>
      <c r="C63" s="75"/>
      <c r="D63" s="74"/>
    </row>
    <row r="64" spans="1:4" x14ac:dyDescent="0.2">
      <c r="A64" s="74"/>
      <c r="B64" s="75"/>
      <c r="C64" s="75"/>
      <c r="D64" s="74"/>
    </row>
    <row r="65" spans="1:4" x14ac:dyDescent="0.2">
      <c r="A65" s="74"/>
      <c r="B65" s="75"/>
      <c r="C65" s="75"/>
      <c r="D65" s="74"/>
    </row>
    <row r="66" spans="1:4" x14ac:dyDescent="0.2">
      <c r="A66" s="74"/>
      <c r="B66" s="75"/>
      <c r="C66" s="75"/>
      <c r="D66" s="74"/>
    </row>
    <row r="67" spans="1:4" x14ac:dyDescent="0.2">
      <c r="A67" s="74"/>
      <c r="B67" s="75"/>
      <c r="C67" s="75"/>
      <c r="D67" s="74"/>
    </row>
    <row r="68" spans="1:4" x14ac:dyDescent="0.2">
      <c r="A68" s="74"/>
      <c r="B68" s="75"/>
      <c r="C68" s="75"/>
      <c r="D68" s="74"/>
    </row>
    <row r="69" spans="1:4" x14ac:dyDescent="0.2">
      <c r="A69" s="74"/>
      <c r="B69" s="75"/>
      <c r="C69" s="75"/>
      <c r="D69" s="74"/>
    </row>
    <row r="70" spans="1:4" x14ac:dyDescent="0.2">
      <c r="A70" s="74"/>
      <c r="B70" s="75"/>
      <c r="C70" s="75"/>
      <c r="D70" s="74"/>
    </row>
    <row r="71" spans="1:4" x14ac:dyDescent="0.2">
      <c r="A71" s="74"/>
      <c r="B71" s="75"/>
      <c r="C71" s="75"/>
      <c r="D71" s="74"/>
    </row>
    <row r="72" spans="1:4" x14ac:dyDescent="0.2">
      <c r="A72" s="74"/>
      <c r="B72" s="75"/>
      <c r="C72" s="75"/>
      <c r="D72" s="74"/>
    </row>
    <row r="73" spans="1:4" x14ac:dyDescent="0.2">
      <c r="A73" s="74"/>
      <c r="B73" s="75"/>
      <c r="C73" s="75"/>
      <c r="D73" s="74"/>
    </row>
    <row r="74" spans="1:4" x14ac:dyDescent="0.2">
      <c r="A74" s="74"/>
      <c r="B74" s="75"/>
      <c r="C74" s="75"/>
      <c r="D74" s="74"/>
    </row>
    <row r="75" spans="1:4" x14ac:dyDescent="0.2">
      <c r="A75" s="74"/>
      <c r="B75" s="75"/>
      <c r="C75" s="75"/>
      <c r="D75" s="74"/>
    </row>
    <row r="76" spans="1:4" x14ac:dyDescent="0.2">
      <c r="A76" s="74"/>
      <c r="B76" s="75"/>
      <c r="C76" s="75"/>
      <c r="D76" s="74"/>
    </row>
    <row r="77" spans="1:4" x14ac:dyDescent="0.2">
      <c r="A77" s="74"/>
      <c r="B77" s="75"/>
      <c r="C77" s="75"/>
      <c r="D77" s="74"/>
    </row>
    <row r="78" spans="1:4" x14ac:dyDescent="0.2">
      <c r="A78" s="74"/>
      <c r="B78" s="75"/>
      <c r="C78" s="75"/>
      <c r="D78" s="74"/>
    </row>
    <row r="79" spans="1:4" x14ac:dyDescent="0.2">
      <c r="A79" s="74"/>
      <c r="B79" s="75"/>
      <c r="C79" s="75"/>
      <c r="D79" s="74"/>
    </row>
    <row r="80" spans="1:4" x14ac:dyDescent="0.2">
      <c r="A80" s="74"/>
      <c r="B80" s="75"/>
      <c r="C80" s="75"/>
      <c r="D80" s="74"/>
    </row>
    <row r="81" spans="1:4" x14ac:dyDescent="0.2">
      <c r="A81" s="74"/>
      <c r="B81" s="75"/>
      <c r="C81" s="75"/>
      <c r="D81" s="74"/>
    </row>
    <row r="82" spans="1:4" x14ac:dyDescent="0.2">
      <c r="A82" s="74"/>
      <c r="B82" s="75"/>
      <c r="C82" s="75"/>
      <c r="D82" s="74"/>
    </row>
    <row r="83" spans="1:4" x14ac:dyDescent="0.2">
      <c r="A83" s="74"/>
      <c r="B83" s="75"/>
      <c r="C83" s="75"/>
      <c r="D83" s="74"/>
    </row>
    <row r="84" spans="1:4" x14ac:dyDescent="0.2">
      <c r="A84" s="74"/>
      <c r="B84" s="75"/>
      <c r="C84" s="75"/>
      <c r="D84" s="74"/>
    </row>
    <row r="85" spans="1:4" x14ac:dyDescent="0.2">
      <c r="A85" s="74"/>
      <c r="B85" s="75"/>
      <c r="C85" s="75"/>
      <c r="D85" s="74"/>
    </row>
    <row r="86" spans="1:4" x14ac:dyDescent="0.2">
      <c r="A86" s="74"/>
      <c r="B86" s="75"/>
      <c r="C86" s="75"/>
      <c r="D86" s="74"/>
    </row>
    <row r="87" spans="1:4" x14ac:dyDescent="0.2">
      <c r="A87" s="74"/>
      <c r="B87" s="75"/>
      <c r="C87" s="75"/>
      <c r="D87" s="74"/>
    </row>
    <row r="88" spans="1:4" x14ac:dyDescent="0.2">
      <c r="A88" s="74"/>
      <c r="B88" s="75"/>
      <c r="C88" s="75"/>
      <c r="D88" s="74"/>
    </row>
    <row r="89" spans="1:4" x14ac:dyDescent="0.2">
      <c r="A89" s="74"/>
      <c r="B89" s="75"/>
      <c r="C89" s="75"/>
      <c r="D89" s="74"/>
    </row>
    <row r="90" spans="1:4" x14ac:dyDescent="0.2">
      <c r="A90" s="74"/>
      <c r="B90" s="75"/>
      <c r="C90" s="75"/>
      <c r="D90" s="74"/>
    </row>
    <row r="91" spans="1:4" x14ac:dyDescent="0.2">
      <c r="A91" s="74"/>
      <c r="B91" s="75"/>
      <c r="C91" s="75"/>
      <c r="D91" s="74"/>
    </row>
    <row r="92" spans="1:4" x14ac:dyDescent="0.2">
      <c r="A92" s="74"/>
      <c r="B92" s="75"/>
      <c r="C92" s="75"/>
      <c r="D92" s="74"/>
    </row>
    <row r="93" spans="1:4" x14ac:dyDescent="0.2">
      <c r="A93" s="74"/>
      <c r="B93" s="75"/>
      <c r="C93" s="75"/>
      <c r="D93" s="74"/>
    </row>
    <row r="94" spans="1:4" x14ac:dyDescent="0.2">
      <c r="A94" s="74"/>
      <c r="B94" s="75"/>
      <c r="C94" s="75"/>
      <c r="D94" s="74"/>
    </row>
    <row r="95" spans="1:4" x14ac:dyDescent="0.2">
      <c r="A95" s="74"/>
      <c r="B95" s="75"/>
      <c r="C95" s="75"/>
      <c r="D95" s="74"/>
    </row>
    <row r="96" spans="1:4" x14ac:dyDescent="0.2">
      <c r="A96" s="74"/>
      <c r="B96" s="75"/>
      <c r="C96" s="75"/>
      <c r="D96" s="74"/>
    </row>
    <row r="97" spans="1:4" x14ac:dyDescent="0.2">
      <c r="A97" s="74"/>
      <c r="B97" s="75"/>
      <c r="C97" s="75"/>
      <c r="D97" s="74"/>
    </row>
    <row r="98" spans="1:4" x14ac:dyDescent="0.2">
      <c r="A98" s="74"/>
      <c r="B98" s="75"/>
      <c r="C98" s="75"/>
      <c r="D98" s="74"/>
    </row>
    <row r="99" spans="1:4" x14ac:dyDescent="0.2">
      <c r="A99" s="74"/>
      <c r="B99" s="75"/>
      <c r="C99" s="75"/>
      <c r="D99" s="74"/>
    </row>
    <row r="100" spans="1:4" x14ac:dyDescent="0.2">
      <c r="A100" s="74"/>
      <c r="B100" s="75"/>
      <c r="C100" s="75"/>
      <c r="D100" s="74"/>
    </row>
    <row r="101" spans="1:4" x14ac:dyDescent="0.2">
      <c r="A101" s="74"/>
      <c r="B101" s="75"/>
      <c r="C101" s="75"/>
      <c r="D101" s="74"/>
    </row>
    <row r="102" spans="1:4" x14ac:dyDescent="0.2">
      <c r="A102" s="74"/>
      <c r="B102" s="75"/>
      <c r="C102" s="75"/>
      <c r="D102" s="74"/>
    </row>
    <row r="103" spans="1:4" x14ac:dyDescent="0.2">
      <c r="A103" s="74"/>
      <c r="B103" s="75"/>
      <c r="C103" s="75"/>
      <c r="D103" s="74"/>
    </row>
    <row r="104" spans="1:4" x14ac:dyDescent="0.2">
      <c r="A104" s="74"/>
      <c r="B104" s="75"/>
      <c r="C104" s="75"/>
      <c r="D104" s="74"/>
    </row>
    <row r="105" spans="1:4" x14ac:dyDescent="0.2">
      <c r="A105" s="74"/>
      <c r="B105" s="75"/>
      <c r="C105" s="75"/>
      <c r="D105" s="74"/>
    </row>
    <row r="106" spans="1:4" x14ac:dyDescent="0.2">
      <c r="A106" s="74"/>
      <c r="B106" s="75"/>
      <c r="C106" s="75"/>
      <c r="D106" s="74"/>
    </row>
    <row r="107" spans="1:4" x14ac:dyDescent="0.2">
      <c r="A107" s="74"/>
      <c r="B107" s="75"/>
      <c r="C107" s="75"/>
      <c r="D107" s="74"/>
    </row>
    <row r="108" spans="1:4" x14ac:dyDescent="0.2">
      <c r="A108" s="74"/>
      <c r="B108" s="75"/>
      <c r="C108" s="75"/>
      <c r="D108" s="74"/>
    </row>
    <row r="109" spans="1:4" x14ac:dyDescent="0.2">
      <c r="A109" s="74"/>
      <c r="B109" s="75"/>
      <c r="C109" s="75"/>
      <c r="D109" s="74"/>
    </row>
    <row r="110" spans="1:4" x14ac:dyDescent="0.2">
      <c r="A110" s="74"/>
      <c r="B110" s="75"/>
      <c r="C110" s="75"/>
      <c r="D110" s="74"/>
    </row>
    <row r="111" spans="1:4" x14ac:dyDescent="0.2">
      <c r="A111" s="74"/>
      <c r="B111" s="75"/>
      <c r="C111" s="75"/>
      <c r="D111" s="74"/>
    </row>
    <row r="112" spans="1:4" x14ac:dyDescent="0.2">
      <c r="A112" s="74"/>
      <c r="B112" s="75"/>
      <c r="C112" s="75"/>
      <c r="D112" s="74"/>
    </row>
    <row r="113" spans="1:4" x14ac:dyDescent="0.2">
      <c r="A113" s="74"/>
      <c r="B113" s="75"/>
      <c r="C113" s="75"/>
      <c r="D113" s="74"/>
    </row>
    <row r="114" spans="1:4" x14ac:dyDescent="0.2">
      <c r="A114" s="74"/>
      <c r="B114" s="75"/>
      <c r="C114" s="75"/>
      <c r="D114" s="74"/>
    </row>
    <row r="115" spans="1:4" x14ac:dyDescent="0.2">
      <c r="A115" s="74"/>
      <c r="B115" s="75"/>
      <c r="C115" s="75"/>
      <c r="D115" s="74"/>
    </row>
    <row r="116" spans="1:4" x14ac:dyDescent="0.2">
      <c r="A116" s="74"/>
      <c r="B116" s="75"/>
      <c r="C116" s="75"/>
      <c r="D116" s="74"/>
    </row>
    <row r="117" spans="1:4" x14ac:dyDescent="0.2">
      <c r="A117" s="74"/>
      <c r="B117" s="75"/>
      <c r="C117" s="75"/>
      <c r="D117" s="74"/>
    </row>
    <row r="118" spans="1:4" x14ac:dyDescent="0.2">
      <c r="A118" s="74"/>
      <c r="B118" s="75"/>
      <c r="C118" s="75"/>
      <c r="D118" s="74"/>
    </row>
    <row r="119" spans="1:4" x14ac:dyDescent="0.2">
      <c r="A119" s="74"/>
      <c r="B119" s="75"/>
      <c r="C119" s="75"/>
      <c r="D119" s="74"/>
    </row>
    <row r="120" spans="1:4" x14ac:dyDescent="0.2">
      <c r="A120" s="74"/>
      <c r="B120" s="75"/>
      <c r="C120" s="75"/>
      <c r="D120" s="74"/>
    </row>
    <row r="121" spans="1:4" x14ac:dyDescent="0.2">
      <c r="A121" s="74"/>
      <c r="B121" s="75"/>
      <c r="C121" s="75"/>
      <c r="D121" s="74"/>
    </row>
    <row r="122" spans="1:4" x14ac:dyDescent="0.2">
      <c r="A122" s="74"/>
      <c r="B122" s="75"/>
      <c r="C122" s="75"/>
      <c r="D122" s="74"/>
    </row>
    <row r="123" spans="1:4" x14ac:dyDescent="0.2">
      <c r="A123" s="74"/>
      <c r="B123" s="75"/>
      <c r="C123" s="75"/>
      <c r="D123" s="74"/>
    </row>
    <row r="124" spans="1:4" x14ac:dyDescent="0.2">
      <c r="A124" s="74"/>
      <c r="B124" s="75"/>
      <c r="C124" s="75"/>
      <c r="D124" s="74"/>
    </row>
    <row r="125" spans="1:4" x14ac:dyDescent="0.2">
      <c r="A125" s="74"/>
      <c r="B125" s="75"/>
      <c r="C125" s="75"/>
      <c r="D125" s="74"/>
    </row>
    <row r="126" spans="1:4" x14ac:dyDescent="0.2">
      <c r="A126" s="74"/>
      <c r="B126" s="75"/>
      <c r="C126" s="75"/>
      <c r="D126" s="74"/>
    </row>
    <row r="127" spans="1:4" x14ac:dyDescent="0.2">
      <c r="A127" s="74"/>
      <c r="B127" s="75"/>
      <c r="C127" s="75"/>
      <c r="D127" s="74"/>
    </row>
    <row r="128" spans="1:4" x14ac:dyDescent="0.2">
      <c r="A128" s="74"/>
      <c r="B128" s="75"/>
      <c r="C128" s="75"/>
      <c r="D128" s="74"/>
    </row>
    <row r="129" spans="1:4" x14ac:dyDescent="0.2">
      <c r="A129" s="74"/>
      <c r="B129" s="75"/>
      <c r="C129" s="75"/>
      <c r="D129" s="74"/>
    </row>
    <row r="130" spans="1:4" x14ac:dyDescent="0.2">
      <c r="A130" s="74"/>
      <c r="B130" s="75"/>
      <c r="C130" s="75"/>
      <c r="D130" s="74"/>
    </row>
    <row r="131" spans="1:4" x14ac:dyDescent="0.2">
      <c r="A131" s="74"/>
      <c r="B131" s="75"/>
      <c r="C131" s="75"/>
      <c r="D131" s="74"/>
    </row>
    <row r="132" spans="1:4" x14ac:dyDescent="0.2">
      <c r="A132" s="74"/>
      <c r="B132" s="75"/>
      <c r="C132" s="75"/>
      <c r="D132" s="74"/>
    </row>
    <row r="133" spans="1:4" x14ac:dyDescent="0.2">
      <c r="A133" s="74"/>
      <c r="B133" s="75"/>
      <c r="C133" s="75"/>
      <c r="D133" s="74"/>
    </row>
    <row r="134" spans="1:4" x14ac:dyDescent="0.2">
      <c r="A134" s="74"/>
      <c r="B134" s="75"/>
      <c r="C134" s="75"/>
      <c r="D134" s="74"/>
    </row>
    <row r="135" spans="1:4" x14ac:dyDescent="0.2">
      <c r="A135" s="74"/>
      <c r="B135" s="75"/>
      <c r="C135" s="75"/>
      <c r="D135" s="74"/>
    </row>
    <row r="136" spans="1:4" x14ac:dyDescent="0.2">
      <c r="A136" s="74"/>
      <c r="B136" s="75"/>
      <c r="C136" s="75"/>
      <c r="D136" s="74"/>
    </row>
    <row r="137" spans="1:4" x14ac:dyDescent="0.2">
      <c r="A137" s="74"/>
      <c r="B137" s="75"/>
      <c r="C137" s="75"/>
      <c r="D137" s="74"/>
    </row>
    <row r="138" spans="1:4" x14ac:dyDescent="0.2">
      <c r="A138" s="74"/>
      <c r="B138" s="75"/>
      <c r="C138" s="75"/>
      <c r="D138" s="74"/>
    </row>
    <row r="139" spans="1:4" x14ac:dyDescent="0.2">
      <c r="A139" s="74"/>
      <c r="B139" s="75"/>
      <c r="C139" s="75"/>
      <c r="D139" s="74"/>
    </row>
    <row r="140" spans="1:4" x14ac:dyDescent="0.2">
      <c r="A140" s="74"/>
      <c r="B140" s="75"/>
      <c r="C140" s="75"/>
      <c r="D140" s="74"/>
    </row>
    <row r="141" spans="1:4" x14ac:dyDescent="0.2">
      <c r="A141" s="74"/>
      <c r="B141" s="75"/>
      <c r="C141" s="75"/>
      <c r="D141" s="74"/>
    </row>
    <row r="142" spans="1:4" x14ac:dyDescent="0.2">
      <c r="A142" s="74"/>
      <c r="B142" s="75"/>
      <c r="C142" s="75"/>
      <c r="D142" s="74"/>
    </row>
    <row r="143" spans="1:4" x14ac:dyDescent="0.2">
      <c r="A143" s="74"/>
      <c r="B143" s="75"/>
      <c r="C143" s="75"/>
      <c r="D143" s="74"/>
    </row>
    <row r="144" spans="1:4" x14ac:dyDescent="0.2">
      <c r="A144" s="74"/>
      <c r="B144" s="75"/>
      <c r="C144" s="75"/>
      <c r="D144" s="74"/>
    </row>
    <row r="145" spans="1:4" x14ac:dyDescent="0.2">
      <c r="A145" s="74"/>
      <c r="B145" s="75"/>
      <c r="C145" s="75"/>
      <c r="D145" s="74"/>
    </row>
    <row r="146" spans="1:4" x14ac:dyDescent="0.2">
      <c r="A146" s="74"/>
      <c r="B146" s="75"/>
      <c r="C146" s="75"/>
      <c r="D146" s="74"/>
    </row>
    <row r="147" spans="1:4" x14ac:dyDescent="0.2">
      <c r="A147" s="74"/>
      <c r="B147" s="75"/>
      <c r="C147" s="75"/>
      <c r="D147" s="74"/>
    </row>
    <row r="148" spans="1:4" x14ac:dyDescent="0.2">
      <c r="A148" s="74"/>
      <c r="B148" s="75"/>
      <c r="C148" s="75"/>
      <c r="D148" s="74"/>
    </row>
    <row r="149" spans="1:4" x14ac:dyDescent="0.2">
      <c r="A149" s="74"/>
      <c r="B149" s="75"/>
      <c r="C149" s="75"/>
      <c r="D149" s="74"/>
    </row>
    <row r="150" spans="1:4" x14ac:dyDescent="0.2">
      <c r="A150" s="74"/>
      <c r="B150" s="75"/>
      <c r="C150" s="75"/>
      <c r="D150" s="74"/>
    </row>
    <row r="151" spans="1:4" x14ac:dyDescent="0.2">
      <c r="A151" s="74"/>
      <c r="B151" s="75"/>
      <c r="C151" s="75"/>
      <c r="D151" s="74"/>
    </row>
    <row r="152" spans="1:4" x14ac:dyDescent="0.2">
      <c r="A152" s="74"/>
      <c r="B152" s="75"/>
      <c r="C152" s="75"/>
      <c r="D152" s="74"/>
    </row>
    <row r="153" spans="1:4" x14ac:dyDescent="0.2">
      <c r="A153" s="74"/>
      <c r="B153" s="75"/>
      <c r="C153" s="75"/>
      <c r="D153" s="74"/>
    </row>
    <row r="154" spans="1:4" x14ac:dyDescent="0.2">
      <c r="A154" s="74"/>
      <c r="B154" s="75"/>
      <c r="C154" s="75"/>
      <c r="D154" s="74"/>
    </row>
    <row r="155" spans="1:4" x14ac:dyDescent="0.2">
      <c r="A155" s="74"/>
      <c r="B155" s="75"/>
      <c r="C155" s="75"/>
      <c r="D155" s="74"/>
    </row>
    <row r="156" spans="1:4" x14ac:dyDescent="0.2">
      <c r="A156" s="74"/>
      <c r="B156" s="75"/>
      <c r="C156" s="75"/>
      <c r="D156" s="74"/>
    </row>
    <row r="157" spans="1:4" x14ac:dyDescent="0.2">
      <c r="A157" s="74"/>
      <c r="B157" s="75"/>
      <c r="C157" s="75"/>
      <c r="D157" s="74"/>
    </row>
    <row r="158" spans="1:4" x14ac:dyDescent="0.2">
      <c r="A158" s="74"/>
      <c r="B158" s="75"/>
      <c r="C158" s="75"/>
      <c r="D158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906C-2301-4F92-83CB-06C1ACDCF599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7" width="7.33203125" style="54" customWidth="1"/>
    <col min="8" max="13" width="9.33203125" style="54"/>
    <col min="14" max="16384" width="9.33203125" style="76"/>
  </cols>
  <sheetData>
    <row r="1" spans="1:7" x14ac:dyDescent="0.2">
      <c r="A1" s="52" t="s">
        <v>228</v>
      </c>
      <c r="F1" s="54" t="s">
        <v>239</v>
      </c>
    </row>
    <row r="2" spans="1:7" ht="15" customHeight="1" x14ac:dyDescent="0.2">
      <c r="A2" s="53" t="s">
        <v>230</v>
      </c>
      <c r="B2" s="53">
        <v>2</v>
      </c>
      <c r="E2" s="54" t="s">
        <v>231</v>
      </c>
      <c r="F2" s="77">
        <v>20</v>
      </c>
    </row>
    <row r="3" spans="1:7" x14ac:dyDescent="0.2">
      <c r="A3" s="53" t="s">
        <v>183</v>
      </c>
      <c r="B3" s="53" t="s">
        <v>1</v>
      </c>
      <c r="E3" s="54" t="s">
        <v>232</v>
      </c>
      <c r="F3" s="77">
        <v>20</v>
      </c>
    </row>
    <row r="4" spans="1:7" x14ac:dyDescent="0.2">
      <c r="A4" s="53" t="s">
        <v>184</v>
      </c>
      <c r="B4" s="53" t="s">
        <v>192</v>
      </c>
    </row>
    <row r="5" spans="1:7" x14ac:dyDescent="0.2">
      <c r="A5" s="53" t="s">
        <v>185</v>
      </c>
      <c r="B5" s="53" t="s">
        <v>193</v>
      </c>
    </row>
    <row r="6" spans="1:7" x14ac:dyDescent="0.2">
      <c r="A6" s="53" t="s">
        <v>186</v>
      </c>
      <c r="B6" s="53">
        <v>1</v>
      </c>
    </row>
    <row r="7" spans="1:7" x14ac:dyDescent="0.2">
      <c r="A7" s="53" t="s">
        <v>39</v>
      </c>
      <c r="B7" s="53">
        <v>1</v>
      </c>
    </row>
    <row r="8" spans="1:7" x14ac:dyDescent="0.2">
      <c r="A8" s="53" t="s">
        <v>234</v>
      </c>
      <c r="B8" s="53">
        <v>18</v>
      </c>
      <c r="C8" s="53" t="s">
        <v>235</v>
      </c>
    </row>
    <row r="10" spans="1:7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</row>
    <row r="11" spans="1:7" x14ac:dyDescent="0.2">
      <c r="A11" s="78">
        <v>1</v>
      </c>
      <c r="B11" s="61" t="s">
        <v>48</v>
      </c>
      <c r="C11" s="61" t="s">
        <v>47</v>
      </c>
      <c r="D11" s="79">
        <v>9</v>
      </c>
      <c r="E11" s="62">
        <v>1</v>
      </c>
      <c r="F11" s="62">
        <v>6</v>
      </c>
      <c r="G11" s="62">
        <v>2</v>
      </c>
    </row>
    <row r="12" spans="1:7" x14ac:dyDescent="0.2">
      <c r="A12" s="80">
        <v>2</v>
      </c>
      <c r="B12" s="66" t="s">
        <v>93</v>
      </c>
      <c r="C12" s="66" t="s">
        <v>92</v>
      </c>
      <c r="D12" s="81">
        <v>10</v>
      </c>
      <c r="E12" s="68">
        <v>3</v>
      </c>
      <c r="F12" s="68">
        <v>1</v>
      </c>
      <c r="G12" s="68">
        <v>6</v>
      </c>
    </row>
    <row r="13" spans="1:7" x14ac:dyDescent="0.2">
      <c r="A13" s="78">
        <v>3</v>
      </c>
      <c r="B13" s="61" t="s">
        <v>105</v>
      </c>
      <c r="C13" s="61" t="s">
        <v>104</v>
      </c>
      <c r="D13" s="79">
        <v>12</v>
      </c>
      <c r="E13" s="62">
        <v>7</v>
      </c>
      <c r="F13" s="62">
        <v>2</v>
      </c>
      <c r="G13" s="62">
        <v>3</v>
      </c>
    </row>
    <row r="14" spans="1:7" x14ac:dyDescent="0.2">
      <c r="A14" s="82">
        <v>4</v>
      </c>
      <c r="B14" s="83" t="s">
        <v>113</v>
      </c>
      <c r="C14" s="83" t="s">
        <v>112</v>
      </c>
      <c r="D14" s="84">
        <v>16</v>
      </c>
      <c r="E14" s="85">
        <v>9</v>
      </c>
      <c r="F14" s="85">
        <v>3</v>
      </c>
      <c r="G14" s="85">
        <v>4</v>
      </c>
    </row>
    <row r="15" spans="1:7" x14ac:dyDescent="0.2">
      <c r="A15" s="78">
        <v>5</v>
      </c>
      <c r="B15" s="61" t="s">
        <v>64</v>
      </c>
      <c r="C15" s="61" t="s">
        <v>63</v>
      </c>
      <c r="D15" s="79">
        <v>18</v>
      </c>
      <c r="E15" s="62">
        <v>2</v>
      </c>
      <c r="F15" s="62">
        <v>4</v>
      </c>
      <c r="G15" s="62">
        <v>12</v>
      </c>
    </row>
    <row r="16" spans="1:7" x14ac:dyDescent="0.2">
      <c r="A16" s="82">
        <v>6</v>
      </c>
      <c r="B16" s="83" t="s">
        <v>62</v>
      </c>
      <c r="C16" s="83" t="s">
        <v>61</v>
      </c>
      <c r="D16" s="84">
        <v>18</v>
      </c>
      <c r="E16" s="85">
        <v>5</v>
      </c>
      <c r="F16" s="85">
        <v>8</v>
      </c>
      <c r="G16" s="85">
        <v>5</v>
      </c>
    </row>
    <row r="17" spans="1:7" x14ac:dyDescent="0.2">
      <c r="A17" s="78">
        <v>7</v>
      </c>
      <c r="B17" s="61" t="s">
        <v>57</v>
      </c>
      <c r="C17" s="61" t="s">
        <v>56</v>
      </c>
      <c r="D17" s="79">
        <v>24</v>
      </c>
      <c r="E17" s="62">
        <v>4</v>
      </c>
      <c r="F17" s="62">
        <v>7</v>
      </c>
      <c r="G17" s="62">
        <v>13</v>
      </c>
    </row>
    <row r="18" spans="1:7" x14ac:dyDescent="0.2">
      <c r="A18" s="82">
        <v>8</v>
      </c>
      <c r="B18" s="83" t="s">
        <v>101</v>
      </c>
      <c r="C18" s="83" t="s">
        <v>100</v>
      </c>
      <c r="D18" s="84">
        <v>29</v>
      </c>
      <c r="E18" s="85">
        <v>15</v>
      </c>
      <c r="F18" s="85">
        <v>5</v>
      </c>
      <c r="G18" s="85">
        <v>9</v>
      </c>
    </row>
    <row r="19" spans="1:7" x14ac:dyDescent="0.2">
      <c r="A19" s="78">
        <v>9</v>
      </c>
      <c r="B19" s="61" t="s">
        <v>89</v>
      </c>
      <c r="C19" s="61" t="s">
        <v>88</v>
      </c>
      <c r="D19" s="79">
        <v>30</v>
      </c>
      <c r="E19" s="62">
        <v>14</v>
      </c>
      <c r="F19" s="62">
        <v>9</v>
      </c>
      <c r="G19" s="62">
        <v>7</v>
      </c>
    </row>
    <row r="20" spans="1:7" x14ac:dyDescent="0.2">
      <c r="A20" s="82">
        <v>10</v>
      </c>
      <c r="B20" s="83" t="s">
        <v>80</v>
      </c>
      <c r="C20" s="83" t="s">
        <v>79</v>
      </c>
      <c r="D20" s="84">
        <v>31</v>
      </c>
      <c r="E20" s="85">
        <v>10</v>
      </c>
      <c r="F20" s="85" t="s">
        <v>232</v>
      </c>
      <c r="G20" s="85">
        <v>1</v>
      </c>
    </row>
    <row r="21" spans="1:7" x14ac:dyDescent="0.2">
      <c r="A21" s="78">
        <v>11</v>
      </c>
      <c r="B21" s="61" t="s">
        <v>68</v>
      </c>
      <c r="C21" s="61" t="s">
        <v>67</v>
      </c>
      <c r="D21" s="79">
        <v>33</v>
      </c>
      <c r="E21" s="62">
        <v>6</v>
      </c>
      <c r="F21" s="62">
        <v>16</v>
      </c>
      <c r="G21" s="62">
        <v>11</v>
      </c>
    </row>
    <row r="22" spans="1:7" x14ac:dyDescent="0.2">
      <c r="A22" s="82">
        <v>12</v>
      </c>
      <c r="B22" s="83" t="s">
        <v>117</v>
      </c>
      <c r="C22" s="83" t="s">
        <v>116</v>
      </c>
      <c r="D22" s="84">
        <v>36</v>
      </c>
      <c r="E22" s="85">
        <v>16</v>
      </c>
      <c r="F22" s="85">
        <v>12</v>
      </c>
      <c r="G22" s="85">
        <v>8</v>
      </c>
    </row>
    <row r="23" spans="1:7" x14ac:dyDescent="0.2">
      <c r="A23" s="78">
        <v>13</v>
      </c>
      <c r="B23" s="61" t="s">
        <v>132</v>
      </c>
      <c r="C23" s="61" t="s">
        <v>131</v>
      </c>
      <c r="D23" s="79">
        <v>38</v>
      </c>
      <c r="E23" s="62">
        <v>8</v>
      </c>
      <c r="F23" s="62">
        <v>14</v>
      </c>
      <c r="G23" s="62">
        <v>16</v>
      </c>
    </row>
    <row r="24" spans="1:7" x14ac:dyDescent="0.2">
      <c r="A24" s="82">
        <v>14</v>
      </c>
      <c r="B24" s="83" t="s">
        <v>97</v>
      </c>
      <c r="C24" s="83" t="s">
        <v>96</v>
      </c>
      <c r="D24" s="84">
        <v>38</v>
      </c>
      <c r="E24" s="85">
        <v>12</v>
      </c>
      <c r="F24" s="85">
        <v>11</v>
      </c>
      <c r="G24" s="85">
        <v>15</v>
      </c>
    </row>
    <row r="25" spans="1:7" x14ac:dyDescent="0.2">
      <c r="A25" s="78">
        <v>15</v>
      </c>
      <c r="B25" s="61" t="s">
        <v>158</v>
      </c>
      <c r="C25" s="61" t="s">
        <v>157</v>
      </c>
      <c r="D25" s="79">
        <v>40</v>
      </c>
      <c r="E25" s="62" t="s">
        <v>231</v>
      </c>
      <c r="F25" s="62">
        <v>10</v>
      </c>
      <c r="G25" s="62">
        <v>10</v>
      </c>
    </row>
    <row r="26" spans="1:7" x14ac:dyDescent="0.2">
      <c r="A26" s="82">
        <v>16</v>
      </c>
      <c r="B26" s="83" t="s">
        <v>128</v>
      </c>
      <c r="C26" s="83" t="s">
        <v>127</v>
      </c>
      <c r="D26" s="84">
        <v>43</v>
      </c>
      <c r="E26" s="85">
        <v>13</v>
      </c>
      <c r="F26" s="85">
        <v>13</v>
      </c>
      <c r="G26" s="85">
        <v>17</v>
      </c>
    </row>
    <row r="27" spans="1:7" x14ac:dyDescent="0.2">
      <c r="A27" s="78">
        <v>17</v>
      </c>
      <c r="B27" s="61" t="s">
        <v>166</v>
      </c>
      <c r="C27" s="61" t="s">
        <v>165</v>
      </c>
      <c r="D27" s="79">
        <v>46</v>
      </c>
      <c r="E27" s="62">
        <v>11</v>
      </c>
      <c r="F27" s="62">
        <v>15</v>
      </c>
      <c r="G27" s="62" t="s">
        <v>231</v>
      </c>
    </row>
    <row r="28" spans="1:7" x14ac:dyDescent="0.2">
      <c r="A28" s="82">
        <v>18</v>
      </c>
      <c r="B28" s="83" t="s">
        <v>240</v>
      </c>
      <c r="C28" s="83" t="s">
        <v>83</v>
      </c>
      <c r="D28" s="84">
        <v>48</v>
      </c>
      <c r="E28" s="85">
        <v>17</v>
      </c>
      <c r="F28" s="85">
        <v>17</v>
      </c>
      <c r="G28" s="85">
        <v>14</v>
      </c>
    </row>
    <row r="29" spans="1:7" x14ac:dyDescent="0.2">
      <c r="A29" s="86">
        <v>19</v>
      </c>
      <c r="B29" s="87" t="s">
        <v>103</v>
      </c>
      <c r="C29" s="87" t="s">
        <v>102</v>
      </c>
      <c r="D29" s="88">
        <v>60</v>
      </c>
      <c r="E29" s="89" t="s">
        <v>231</v>
      </c>
      <c r="F29" s="89" t="s">
        <v>231</v>
      </c>
      <c r="G29" s="89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522F-226C-4008-8393-8BA80690AEED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0" width="7.33203125" style="54" customWidth="1"/>
    <col min="11" max="12" width="6.83203125" style="54" customWidth="1"/>
    <col min="13" max="18" width="9.33203125" style="54"/>
    <col min="19" max="16384" width="9.33203125" style="76"/>
  </cols>
  <sheetData>
    <row r="1" spans="1:10" x14ac:dyDescent="0.2">
      <c r="A1" s="52" t="s">
        <v>228</v>
      </c>
      <c r="F1" s="54" t="s">
        <v>229</v>
      </c>
    </row>
    <row r="2" spans="1:10" ht="15" customHeight="1" x14ac:dyDescent="0.2">
      <c r="A2" s="53" t="s">
        <v>230</v>
      </c>
      <c r="B2" s="53">
        <v>3</v>
      </c>
      <c r="E2" s="54" t="s">
        <v>231</v>
      </c>
      <c r="F2" s="77">
        <v>12</v>
      </c>
    </row>
    <row r="3" spans="1:10" x14ac:dyDescent="0.2">
      <c r="A3" s="53" t="s">
        <v>183</v>
      </c>
      <c r="B3" s="53" t="s">
        <v>2</v>
      </c>
      <c r="E3" s="54" t="s">
        <v>233</v>
      </c>
      <c r="F3" s="77">
        <v>13</v>
      </c>
    </row>
    <row r="4" spans="1:10" x14ac:dyDescent="0.2">
      <c r="A4" s="53" t="s">
        <v>184</v>
      </c>
      <c r="B4" s="53" t="s">
        <v>195</v>
      </c>
      <c r="E4" s="54" t="s">
        <v>241</v>
      </c>
      <c r="F4" s="77">
        <v>8</v>
      </c>
    </row>
    <row r="5" spans="1:10" x14ac:dyDescent="0.2">
      <c r="A5" s="53" t="s">
        <v>185</v>
      </c>
      <c r="B5" s="53" t="s">
        <v>196</v>
      </c>
    </row>
    <row r="6" spans="1:10" x14ac:dyDescent="0.2">
      <c r="A6" s="53" t="s">
        <v>186</v>
      </c>
      <c r="B6" s="53">
        <v>1</v>
      </c>
    </row>
    <row r="7" spans="1:10" x14ac:dyDescent="0.2">
      <c r="A7" s="53" t="s">
        <v>39</v>
      </c>
      <c r="B7" s="53">
        <v>2</v>
      </c>
    </row>
    <row r="8" spans="1:10" x14ac:dyDescent="0.2">
      <c r="A8" s="53" t="s">
        <v>234</v>
      </c>
      <c r="B8" s="53">
        <v>11</v>
      </c>
      <c r="C8" s="53" t="s">
        <v>235</v>
      </c>
    </row>
    <row r="10" spans="1:10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  <c r="J10" s="57">
        <v>6</v>
      </c>
    </row>
    <row r="11" spans="1:10" x14ac:dyDescent="0.2">
      <c r="A11" s="59" t="s">
        <v>242</v>
      </c>
      <c r="B11" s="60" t="s">
        <v>53</v>
      </c>
      <c r="C11" s="61" t="s">
        <v>52</v>
      </c>
      <c r="D11" s="59">
        <v>7</v>
      </c>
      <c r="E11" s="62">
        <v>2</v>
      </c>
      <c r="F11" s="62">
        <v>2</v>
      </c>
      <c r="G11" s="62">
        <v>1</v>
      </c>
      <c r="H11" s="62">
        <v>1</v>
      </c>
      <c r="I11" s="63">
        <v>-4</v>
      </c>
      <c r="J11" s="62">
        <v>1</v>
      </c>
    </row>
    <row r="12" spans="1:10" x14ac:dyDescent="0.2">
      <c r="A12" s="64">
        <v>2</v>
      </c>
      <c r="B12" s="65" t="s">
        <v>59</v>
      </c>
      <c r="C12" s="66" t="s">
        <v>58</v>
      </c>
      <c r="D12" s="64">
        <v>8</v>
      </c>
      <c r="E12" s="68">
        <v>1</v>
      </c>
      <c r="F12" s="68">
        <v>1</v>
      </c>
      <c r="G12" s="68">
        <v>3</v>
      </c>
      <c r="H12" s="67">
        <v>-4</v>
      </c>
      <c r="I12" s="68">
        <v>1</v>
      </c>
      <c r="J12" s="68">
        <v>2</v>
      </c>
    </row>
    <row r="13" spans="1:10" x14ac:dyDescent="0.2">
      <c r="A13" s="59">
        <v>3</v>
      </c>
      <c r="B13" s="60" t="s">
        <v>121</v>
      </c>
      <c r="C13" s="61" t="s">
        <v>120</v>
      </c>
      <c r="D13" s="59">
        <v>15</v>
      </c>
      <c r="E13" s="62">
        <v>3</v>
      </c>
      <c r="F13" s="62">
        <v>4</v>
      </c>
      <c r="G13" s="62">
        <v>2</v>
      </c>
      <c r="H13" s="63">
        <v>-9</v>
      </c>
      <c r="I13" s="62">
        <v>2</v>
      </c>
      <c r="J13" s="62">
        <v>4</v>
      </c>
    </row>
    <row r="14" spans="1:10" x14ac:dyDescent="0.2">
      <c r="A14" s="64">
        <v>4</v>
      </c>
      <c r="B14" s="65" t="s">
        <v>240</v>
      </c>
      <c r="C14" s="66" t="s">
        <v>83</v>
      </c>
      <c r="D14" s="64">
        <v>18</v>
      </c>
      <c r="E14" s="68">
        <v>5</v>
      </c>
      <c r="F14" s="68">
        <v>3</v>
      </c>
      <c r="G14" s="68">
        <v>5</v>
      </c>
      <c r="H14" s="68">
        <v>2</v>
      </c>
      <c r="I14" s="68">
        <v>3</v>
      </c>
      <c r="J14" s="67">
        <v>-6</v>
      </c>
    </row>
    <row r="15" spans="1:10" x14ac:dyDescent="0.2">
      <c r="A15" s="59">
        <v>5</v>
      </c>
      <c r="B15" s="60" t="s">
        <v>99</v>
      </c>
      <c r="C15" s="61" t="s">
        <v>98</v>
      </c>
      <c r="D15" s="59">
        <v>27</v>
      </c>
      <c r="E15" s="62">
        <v>6</v>
      </c>
      <c r="F15" s="63">
        <v>-8</v>
      </c>
      <c r="G15" s="62">
        <v>6</v>
      </c>
      <c r="H15" s="62">
        <v>5</v>
      </c>
      <c r="I15" s="62">
        <v>5</v>
      </c>
      <c r="J15" s="62">
        <v>5</v>
      </c>
    </row>
    <row r="16" spans="1:10" x14ac:dyDescent="0.2">
      <c r="A16" s="64">
        <v>6</v>
      </c>
      <c r="B16" s="65" t="s">
        <v>91</v>
      </c>
      <c r="C16" s="66" t="s">
        <v>90</v>
      </c>
      <c r="D16" s="64">
        <v>29</v>
      </c>
      <c r="E16" s="68">
        <v>4</v>
      </c>
      <c r="F16" s="67">
        <v>-10</v>
      </c>
      <c r="G16" s="68">
        <v>7</v>
      </c>
      <c r="H16" s="68">
        <v>3</v>
      </c>
      <c r="I16" s="68">
        <v>6</v>
      </c>
      <c r="J16" s="68">
        <v>9</v>
      </c>
    </row>
    <row r="17" spans="1:10" x14ac:dyDescent="0.2">
      <c r="A17" s="59">
        <v>7</v>
      </c>
      <c r="B17" s="60" t="s">
        <v>119</v>
      </c>
      <c r="C17" s="61" t="s">
        <v>118</v>
      </c>
      <c r="D17" s="59">
        <v>30</v>
      </c>
      <c r="E17" s="63">
        <v>-7</v>
      </c>
      <c r="F17" s="62">
        <v>6</v>
      </c>
      <c r="G17" s="62">
        <v>4</v>
      </c>
      <c r="H17" s="62">
        <v>6</v>
      </c>
      <c r="I17" s="62">
        <v>7</v>
      </c>
      <c r="J17" s="62">
        <v>7</v>
      </c>
    </row>
    <row r="18" spans="1:10" x14ac:dyDescent="0.2">
      <c r="A18" s="64">
        <v>8</v>
      </c>
      <c r="B18" s="65" t="s">
        <v>152</v>
      </c>
      <c r="C18" s="66" t="s">
        <v>151</v>
      </c>
      <c r="D18" s="64">
        <v>31</v>
      </c>
      <c r="E18" s="67">
        <v>-9</v>
      </c>
      <c r="F18" s="68">
        <v>5</v>
      </c>
      <c r="G18" s="68" t="s">
        <v>241</v>
      </c>
      <c r="H18" s="68">
        <v>7</v>
      </c>
      <c r="I18" s="68">
        <v>8</v>
      </c>
      <c r="J18" s="68">
        <v>3</v>
      </c>
    </row>
    <row r="19" spans="1:10" x14ac:dyDescent="0.2">
      <c r="A19" s="59">
        <v>9</v>
      </c>
      <c r="B19" s="60" t="s">
        <v>156</v>
      </c>
      <c r="C19" s="61" t="s">
        <v>155</v>
      </c>
      <c r="D19" s="59">
        <v>42</v>
      </c>
      <c r="E19" s="63">
        <v>-10</v>
      </c>
      <c r="F19" s="62">
        <v>9</v>
      </c>
      <c r="G19" s="62" t="s">
        <v>241</v>
      </c>
      <c r="H19" s="62">
        <v>8</v>
      </c>
      <c r="I19" s="62">
        <v>9</v>
      </c>
      <c r="J19" s="62">
        <v>8</v>
      </c>
    </row>
    <row r="20" spans="1:10" x14ac:dyDescent="0.2">
      <c r="A20" s="64">
        <v>10</v>
      </c>
      <c r="B20" s="90" t="s">
        <v>243</v>
      </c>
      <c r="C20" s="66" t="s">
        <v>74</v>
      </c>
      <c r="D20" s="64">
        <v>47</v>
      </c>
      <c r="E20" s="68">
        <v>8</v>
      </c>
      <c r="F20" s="68">
        <v>7</v>
      </c>
      <c r="G20" s="68" t="s">
        <v>241</v>
      </c>
      <c r="H20" s="68" t="s">
        <v>244</v>
      </c>
      <c r="I20" s="68" t="s">
        <v>231</v>
      </c>
      <c r="J20" s="68" t="s">
        <v>231</v>
      </c>
    </row>
    <row r="21" spans="1:10" x14ac:dyDescent="0.2">
      <c r="A21" s="59">
        <v>11</v>
      </c>
      <c r="B21" s="60" t="s">
        <v>170</v>
      </c>
      <c r="C21" s="61" t="s">
        <v>169</v>
      </c>
      <c r="D21" s="59">
        <v>54</v>
      </c>
      <c r="E21" s="62">
        <v>11</v>
      </c>
      <c r="F21" s="62">
        <v>11</v>
      </c>
      <c r="G21" s="62" t="s">
        <v>241</v>
      </c>
      <c r="H21" s="62" t="s">
        <v>244</v>
      </c>
      <c r="I21" s="62" t="s">
        <v>231</v>
      </c>
      <c r="J21" s="62" t="s">
        <v>231</v>
      </c>
    </row>
    <row r="22" spans="1:10" x14ac:dyDescent="0.2">
      <c r="A22" s="69">
        <v>12</v>
      </c>
      <c r="B22" s="70" t="s">
        <v>245</v>
      </c>
      <c r="C22" s="71" t="s">
        <v>246</v>
      </c>
      <c r="D22" s="69">
        <v>65</v>
      </c>
      <c r="E22" s="73" t="s">
        <v>238</v>
      </c>
      <c r="F22" s="73" t="s">
        <v>233</v>
      </c>
      <c r="G22" s="73" t="s">
        <v>233</v>
      </c>
      <c r="H22" s="73" t="s">
        <v>233</v>
      </c>
      <c r="I22" s="73" t="s">
        <v>233</v>
      </c>
      <c r="J22" s="7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0EC5-A5E8-41E6-9C5B-50EB734B1F07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2" customWidth="1"/>
    <col min="13" max="18" width="9.33203125" style="92"/>
    <col min="19" max="16384" width="9.33203125" style="108"/>
  </cols>
  <sheetData>
    <row r="1" spans="1:12" x14ac:dyDescent="0.2">
      <c r="A1" s="91" t="s">
        <v>228</v>
      </c>
      <c r="F1" s="92" t="s">
        <v>239</v>
      </c>
    </row>
    <row r="2" spans="1:12" ht="15" customHeight="1" x14ac:dyDescent="0.2">
      <c r="A2" s="2" t="s">
        <v>230</v>
      </c>
      <c r="B2" s="2">
        <v>4</v>
      </c>
      <c r="E2" s="92" t="s">
        <v>247</v>
      </c>
      <c r="F2" s="92">
        <v>29</v>
      </c>
      <c r="G2" s="2" t="s">
        <v>248</v>
      </c>
    </row>
    <row r="3" spans="1:12" x14ac:dyDescent="0.2">
      <c r="A3" s="2" t="s">
        <v>183</v>
      </c>
      <c r="B3" s="2" t="s">
        <v>3</v>
      </c>
      <c r="E3" s="92" t="s">
        <v>249</v>
      </c>
      <c r="F3" s="92">
        <v>29</v>
      </c>
      <c r="G3" s="2" t="s">
        <v>250</v>
      </c>
    </row>
    <row r="4" spans="1:12" x14ac:dyDescent="0.2">
      <c r="A4" s="2" t="s">
        <v>184</v>
      </c>
      <c r="B4" s="2" t="s">
        <v>198</v>
      </c>
      <c r="E4" s="92" t="s">
        <v>251</v>
      </c>
      <c r="F4" s="92">
        <v>29</v>
      </c>
      <c r="G4" s="2" t="s">
        <v>252</v>
      </c>
    </row>
    <row r="5" spans="1:12" x14ac:dyDescent="0.2">
      <c r="A5" s="2" t="s">
        <v>185</v>
      </c>
      <c r="B5" s="2" t="s">
        <v>199</v>
      </c>
      <c r="E5" s="92" t="s">
        <v>253</v>
      </c>
      <c r="F5" s="92">
        <v>29</v>
      </c>
      <c r="G5" s="2" t="s">
        <v>254</v>
      </c>
    </row>
    <row r="6" spans="1:12" x14ac:dyDescent="0.2">
      <c r="A6" s="2" t="s">
        <v>186</v>
      </c>
      <c r="B6" s="2">
        <v>1.25</v>
      </c>
    </row>
    <row r="7" spans="1:12" x14ac:dyDescent="0.2">
      <c r="A7" s="2" t="s">
        <v>39</v>
      </c>
      <c r="B7" s="2">
        <v>3</v>
      </c>
    </row>
    <row r="8" spans="1:12" x14ac:dyDescent="0.2">
      <c r="A8" s="2" t="s">
        <v>234</v>
      </c>
      <c r="B8" s="2">
        <v>26</v>
      </c>
      <c r="C8" s="2" t="s">
        <v>235</v>
      </c>
    </row>
    <row r="10" spans="1:12" x14ac:dyDescent="0.2">
      <c r="A10" s="93" t="s">
        <v>182</v>
      </c>
      <c r="B10" s="94" t="s">
        <v>36</v>
      </c>
      <c r="C10" s="94" t="s">
        <v>35</v>
      </c>
      <c r="D10" s="93" t="s">
        <v>236</v>
      </c>
      <c r="E10" s="95">
        <v>1</v>
      </c>
      <c r="F10" s="95">
        <v>2</v>
      </c>
      <c r="G10" s="95">
        <v>3</v>
      </c>
      <c r="H10" s="95">
        <v>4</v>
      </c>
      <c r="I10" s="96">
        <v>5</v>
      </c>
      <c r="J10" s="95">
        <v>6</v>
      </c>
      <c r="K10" s="95">
        <v>7</v>
      </c>
      <c r="L10" s="95">
        <v>8</v>
      </c>
    </row>
    <row r="11" spans="1:12" x14ac:dyDescent="0.2">
      <c r="A11" s="97">
        <v>1</v>
      </c>
      <c r="B11" s="98" t="s">
        <v>255</v>
      </c>
      <c r="C11" s="98" t="s">
        <v>256</v>
      </c>
      <c r="D11" s="97">
        <v>21</v>
      </c>
      <c r="E11" s="99">
        <v>2</v>
      </c>
      <c r="F11" s="99">
        <v>2</v>
      </c>
      <c r="G11" s="99">
        <v>4</v>
      </c>
      <c r="H11" s="99">
        <v>1</v>
      </c>
      <c r="I11" s="99">
        <v>1</v>
      </c>
      <c r="J11" s="100">
        <v>-10</v>
      </c>
      <c r="K11" s="99">
        <v>4</v>
      </c>
      <c r="L11" s="99">
        <v>7</v>
      </c>
    </row>
    <row r="12" spans="1:12" x14ac:dyDescent="0.2">
      <c r="A12" s="101">
        <v>2</v>
      </c>
      <c r="B12" s="102" t="s">
        <v>257</v>
      </c>
      <c r="C12" s="102" t="s">
        <v>258</v>
      </c>
      <c r="D12" s="101">
        <v>26</v>
      </c>
      <c r="E12" s="103">
        <v>6</v>
      </c>
      <c r="F12" s="103">
        <v>4</v>
      </c>
      <c r="G12" s="103">
        <v>1</v>
      </c>
      <c r="H12" s="103" t="s">
        <v>259</v>
      </c>
      <c r="I12" s="103">
        <v>9</v>
      </c>
      <c r="J12" s="103">
        <v>2</v>
      </c>
      <c r="K12" s="103">
        <v>3</v>
      </c>
      <c r="L12" s="103">
        <v>1</v>
      </c>
    </row>
    <row r="13" spans="1:12" x14ac:dyDescent="0.2">
      <c r="A13" s="97">
        <v>3</v>
      </c>
      <c r="B13" s="98" t="s">
        <v>260</v>
      </c>
      <c r="C13" s="98" t="s">
        <v>261</v>
      </c>
      <c r="D13" s="97">
        <v>30</v>
      </c>
      <c r="E13" s="99">
        <v>3</v>
      </c>
      <c r="F13" s="99">
        <v>1</v>
      </c>
      <c r="G13" s="99">
        <v>8</v>
      </c>
      <c r="H13" s="100">
        <v>-11</v>
      </c>
      <c r="I13" s="99">
        <v>4</v>
      </c>
      <c r="J13" s="99">
        <v>9</v>
      </c>
      <c r="K13" s="99">
        <v>1</v>
      </c>
      <c r="L13" s="99">
        <v>4</v>
      </c>
    </row>
    <row r="14" spans="1:12" x14ac:dyDescent="0.2">
      <c r="A14" s="101">
        <v>4</v>
      </c>
      <c r="B14" s="102" t="s">
        <v>262</v>
      </c>
      <c r="C14" s="102" t="s">
        <v>263</v>
      </c>
      <c r="D14" s="101">
        <v>31</v>
      </c>
      <c r="E14" s="103" t="s">
        <v>264</v>
      </c>
      <c r="F14" s="103">
        <v>5</v>
      </c>
      <c r="G14" s="103">
        <v>9</v>
      </c>
      <c r="H14" s="103">
        <v>5</v>
      </c>
      <c r="I14" s="103">
        <v>7</v>
      </c>
      <c r="J14" s="103">
        <v>1</v>
      </c>
      <c r="K14" s="103">
        <v>2</v>
      </c>
      <c r="L14" s="103">
        <v>2</v>
      </c>
    </row>
    <row r="15" spans="1:12" x14ac:dyDescent="0.2">
      <c r="A15" s="97">
        <v>5</v>
      </c>
      <c r="B15" s="98" t="s">
        <v>265</v>
      </c>
      <c r="C15" s="98" t="s">
        <v>266</v>
      </c>
      <c r="D15" s="97">
        <v>35</v>
      </c>
      <c r="E15" s="100">
        <v>-9</v>
      </c>
      <c r="F15" s="99">
        <v>7</v>
      </c>
      <c r="G15" s="99">
        <v>2</v>
      </c>
      <c r="H15" s="99">
        <v>3</v>
      </c>
      <c r="I15" s="99">
        <v>2</v>
      </c>
      <c r="J15" s="99">
        <v>8</v>
      </c>
      <c r="K15" s="99">
        <v>5</v>
      </c>
      <c r="L15" s="99">
        <v>8</v>
      </c>
    </row>
    <row r="16" spans="1:12" x14ac:dyDescent="0.2">
      <c r="A16" s="101">
        <v>6</v>
      </c>
      <c r="B16" s="102" t="s">
        <v>267</v>
      </c>
      <c r="C16" s="102" t="s">
        <v>268</v>
      </c>
      <c r="D16" s="101">
        <v>42</v>
      </c>
      <c r="E16" s="103">
        <v>1</v>
      </c>
      <c r="F16" s="103">
        <v>3</v>
      </c>
      <c r="G16" s="103">
        <v>11</v>
      </c>
      <c r="H16" s="103">
        <v>8</v>
      </c>
      <c r="I16" s="103" t="s">
        <v>259</v>
      </c>
      <c r="J16" s="103">
        <v>4</v>
      </c>
      <c r="K16" s="103">
        <v>9</v>
      </c>
      <c r="L16" s="103">
        <v>6</v>
      </c>
    </row>
    <row r="17" spans="1:12" x14ac:dyDescent="0.2">
      <c r="A17" s="97">
        <v>7</v>
      </c>
      <c r="B17" s="98" t="s">
        <v>269</v>
      </c>
      <c r="C17" s="98" t="s">
        <v>270</v>
      </c>
      <c r="D17" s="97">
        <v>44</v>
      </c>
      <c r="E17" s="99">
        <v>11</v>
      </c>
      <c r="F17" s="99">
        <v>11</v>
      </c>
      <c r="G17" s="99">
        <v>6</v>
      </c>
      <c r="H17" s="99">
        <v>2</v>
      </c>
      <c r="I17" s="99">
        <v>3</v>
      </c>
      <c r="J17" s="100">
        <v>-12</v>
      </c>
      <c r="K17" s="99">
        <v>8</v>
      </c>
      <c r="L17" s="99">
        <v>3</v>
      </c>
    </row>
    <row r="18" spans="1:12" x14ac:dyDescent="0.2">
      <c r="A18" s="101">
        <v>8</v>
      </c>
      <c r="B18" s="102" t="s">
        <v>271</v>
      </c>
      <c r="C18" s="102" t="s">
        <v>272</v>
      </c>
      <c r="D18" s="101">
        <v>44</v>
      </c>
      <c r="E18" s="103">
        <v>8</v>
      </c>
      <c r="F18" s="103">
        <v>6</v>
      </c>
      <c r="G18" s="103">
        <v>7</v>
      </c>
      <c r="H18" s="103">
        <v>9</v>
      </c>
      <c r="I18" s="104">
        <v>-10</v>
      </c>
      <c r="J18" s="103">
        <v>3</v>
      </c>
      <c r="K18" s="103">
        <v>6</v>
      </c>
      <c r="L18" s="103">
        <v>5</v>
      </c>
    </row>
    <row r="19" spans="1:12" x14ac:dyDescent="0.2">
      <c r="A19" s="97">
        <v>9</v>
      </c>
      <c r="B19" s="98" t="s">
        <v>273</v>
      </c>
      <c r="C19" s="98" t="s">
        <v>274</v>
      </c>
      <c r="D19" s="97">
        <v>55</v>
      </c>
      <c r="E19" s="99">
        <v>10</v>
      </c>
      <c r="F19" s="99">
        <v>9</v>
      </c>
      <c r="G19" s="99">
        <v>3</v>
      </c>
      <c r="H19" s="99" t="s">
        <v>259</v>
      </c>
      <c r="I19" s="99">
        <v>5</v>
      </c>
      <c r="J19" s="99">
        <v>7</v>
      </c>
      <c r="K19" s="99">
        <v>10</v>
      </c>
      <c r="L19" s="99">
        <v>11</v>
      </c>
    </row>
    <row r="20" spans="1:12" x14ac:dyDescent="0.2">
      <c r="A20" s="101">
        <v>10</v>
      </c>
      <c r="B20" s="102" t="s">
        <v>275</v>
      </c>
      <c r="C20" s="102" t="s">
        <v>276</v>
      </c>
      <c r="D20" s="101">
        <v>57</v>
      </c>
      <c r="E20" s="103">
        <v>4</v>
      </c>
      <c r="F20" s="103">
        <v>13</v>
      </c>
      <c r="G20" s="103">
        <v>12</v>
      </c>
      <c r="H20" s="103">
        <v>6</v>
      </c>
      <c r="I20" s="103" t="s">
        <v>277</v>
      </c>
      <c r="J20" s="103">
        <v>5</v>
      </c>
      <c r="K20" s="103">
        <v>7</v>
      </c>
      <c r="L20" s="103">
        <v>10</v>
      </c>
    </row>
    <row r="21" spans="1:12" x14ac:dyDescent="0.2">
      <c r="A21" s="97">
        <v>11</v>
      </c>
      <c r="B21" s="98" t="s">
        <v>89</v>
      </c>
      <c r="C21" s="98" t="s">
        <v>88</v>
      </c>
      <c r="D21" s="97">
        <v>64</v>
      </c>
      <c r="E21" s="99">
        <v>13</v>
      </c>
      <c r="F21" s="99">
        <v>8</v>
      </c>
      <c r="G21" s="99">
        <v>10</v>
      </c>
      <c r="H21" s="99">
        <v>7</v>
      </c>
      <c r="I21" s="99">
        <v>6</v>
      </c>
      <c r="J21" s="99">
        <v>6</v>
      </c>
      <c r="K21" s="99">
        <v>14</v>
      </c>
      <c r="L21" s="100">
        <v>-22</v>
      </c>
    </row>
    <row r="22" spans="1:12" x14ac:dyDescent="0.2">
      <c r="A22" s="101">
        <v>12</v>
      </c>
      <c r="B22" s="102" t="s">
        <v>278</v>
      </c>
      <c r="C22" s="102" t="s">
        <v>279</v>
      </c>
      <c r="D22" s="101">
        <v>85</v>
      </c>
      <c r="E22" s="103">
        <v>12</v>
      </c>
      <c r="F22" s="103">
        <v>15</v>
      </c>
      <c r="G22" s="104">
        <v>-16</v>
      </c>
      <c r="H22" s="103">
        <v>12</v>
      </c>
      <c r="I22" s="103">
        <v>8</v>
      </c>
      <c r="J22" s="103">
        <v>11</v>
      </c>
      <c r="K22" s="103">
        <v>12</v>
      </c>
      <c r="L22" s="103">
        <v>15</v>
      </c>
    </row>
    <row r="23" spans="1:12" x14ac:dyDescent="0.2">
      <c r="A23" s="97">
        <v>13</v>
      </c>
      <c r="B23" s="98" t="s">
        <v>280</v>
      </c>
      <c r="C23" s="98" t="s">
        <v>281</v>
      </c>
      <c r="D23" s="97">
        <v>88</v>
      </c>
      <c r="E23" s="99">
        <v>7</v>
      </c>
      <c r="F23" s="99">
        <v>14</v>
      </c>
      <c r="G23" s="99">
        <v>13</v>
      </c>
      <c r="H23" s="99">
        <v>10</v>
      </c>
      <c r="I23" s="99" t="s">
        <v>259</v>
      </c>
      <c r="J23" s="99">
        <v>14</v>
      </c>
      <c r="K23" s="99">
        <v>17</v>
      </c>
      <c r="L23" s="99">
        <v>13</v>
      </c>
    </row>
    <row r="24" spans="1:12" x14ac:dyDescent="0.2">
      <c r="A24" s="101">
        <v>14</v>
      </c>
      <c r="B24" s="102" t="s">
        <v>282</v>
      </c>
      <c r="C24" s="102" t="s">
        <v>283</v>
      </c>
      <c r="D24" s="101">
        <v>98</v>
      </c>
      <c r="E24" s="103">
        <v>5</v>
      </c>
      <c r="F24" s="103">
        <v>10</v>
      </c>
      <c r="G24" s="103">
        <v>5</v>
      </c>
      <c r="H24" s="103">
        <v>4</v>
      </c>
      <c r="I24" s="103" t="s">
        <v>259</v>
      </c>
      <c r="J24" s="103">
        <v>16</v>
      </c>
      <c r="K24" s="103" t="s">
        <v>247</v>
      </c>
      <c r="L24" s="103" t="s">
        <v>247</v>
      </c>
    </row>
    <row r="25" spans="1:12" x14ac:dyDescent="0.2">
      <c r="A25" s="97">
        <v>15</v>
      </c>
      <c r="B25" s="98" t="s">
        <v>284</v>
      </c>
      <c r="C25" s="98" t="s">
        <v>285</v>
      </c>
      <c r="D25" s="97">
        <v>105</v>
      </c>
      <c r="E25" s="99">
        <v>15</v>
      </c>
      <c r="F25" s="99">
        <v>12</v>
      </c>
      <c r="G25" s="100">
        <v>-21</v>
      </c>
      <c r="H25" s="99">
        <v>20</v>
      </c>
      <c r="I25" s="99">
        <v>16</v>
      </c>
      <c r="J25" s="99">
        <v>15</v>
      </c>
      <c r="K25" s="99">
        <v>11</v>
      </c>
      <c r="L25" s="99">
        <v>16</v>
      </c>
    </row>
    <row r="26" spans="1:12" x14ac:dyDescent="0.2">
      <c r="A26" s="101">
        <v>16</v>
      </c>
      <c r="B26" s="102" t="s">
        <v>286</v>
      </c>
      <c r="C26" s="102" t="s">
        <v>287</v>
      </c>
      <c r="D26" s="101">
        <v>107</v>
      </c>
      <c r="E26" s="103" t="s">
        <v>264</v>
      </c>
      <c r="F26" s="103">
        <v>18</v>
      </c>
      <c r="G26" s="103">
        <v>20</v>
      </c>
      <c r="H26" s="103">
        <v>18</v>
      </c>
      <c r="I26" s="103">
        <v>11</v>
      </c>
      <c r="J26" s="103">
        <v>13</v>
      </c>
      <c r="K26" s="103">
        <v>18</v>
      </c>
      <c r="L26" s="103">
        <v>9</v>
      </c>
    </row>
    <row r="27" spans="1:12" x14ac:dyDescent="0.2">
      <c r="A27" s="97">
        <v>17</v>
      </c>
      <c r="B27" s="98" t="s">
        <v>288</v>
      </c>
      <c r="C27" s="98" t="s">
        <v>289</v>
      </c>
      <c r="D27" s="97">
        <v>107</v>
      </c>
      <c r="E27" s="99">
        <v>16</v>
      </c>
      <c r="F27" s="100">
        <v>-21</v>
      </c>
      <c r="G27" s="99">
        <v>17</v>
      </c>
      <c r="H27" s="99">
        <v>13</v>
      </c>
      <c r="I27" s="99">
        <v>12</v>
      </c>
      <c r="J27" s="99">
        <v>17</v>
      </c>
      <c r="K27" s="99">
        <v>20</v>
      </c>
      <c r="L27" s="99">
        <v>12</v>
      </c>
    </row>
    <row r="28" spans="1:12" x14ac:dyDescent="0.2">
      <c r="A28" s="101">
        <v>18</v>
      </c>
      <c r="B28" s="102" t="s">
        <v>290</v>
      </c>
      <c r="C28" s="102" t="s">
        <v>291</v>
      </c>
      <c r="D28" s="101">
        <v>110</v>
      </c>
      <c r="E28" s="103">
        <v>17</v>
      </c>
      <c r="F28" s="103">
        <v>17</v>
      </c>
      <c r="G28" s="103">
        <v>14</v>
      </c>
      <c r="H28" s="103">
        <v>14</v>
      </c>
      <c r="I28" s="103">
        <v>15</v>
      </c>
      <c r="J28" s="104">
        <v>-20</v>
      </c>
      <c r="K28" s="103">
        <v>19</v>
      </c>
      <c r="L28" s="103">
        <v>14</v>
      </c>
    </row>
    <row r="29" spans="1:12" x14ac:dyDescent="0.2">
      <c r="A29" s="97">
        <v>19</v>
      </c>
      <c r="B29" s="98" t="s">
        <v>292</v>
      </c>
      <c r="C29" s="98" t="s">
        <v>293</v>
      </c>
      <c r="D29" s="97">
        <v>113</v>
      </c>
      <c r="E29" s="99">
        <v>20</v>
      </c>
      <c r="F29" s="100">
        <v>-22</v>
      </c>
      <c r="G29" s="99">
        <v>15</v>
      </c>
      <c r="H29" s="99">
        <v>15</v>
      </c>
      <c r="I29" s="99">
        <v>13</v>
      </c>
      <c r="J29" s="99">
        <v>18</v>
      </c>
      <c r="K29" s="99">
        <v>13</v>
      </c>
      <c r="L29" s="99">
        <v>19</v>
      </c>
    </row>
    <row r="30" spans="1:12" x14ac:dyDescent="0.2">
      <c r="A30" s="101">
        <v>20</v>
      </c>
      <c r="B30" s="102" t="s">
        <v>294</v>
      </c>
      <c r="C30" s="102" t="s">
        <v>295</v>
      </c>
      <c r="D30" s="101">
        <v>125</v>
      </c>
      <c r="E30" s="103">
        <v>19</v>
      </c>
      <c r="F30" s="103">
        <v>19</v>
      </c>
      <c r="G30" s="103">
        <v>18</v>
      </c>
      <c r="H30" s="103">
        <v>16</v>
      </c>
      <c r="I30" s="103">
        <v>14</v>
      </c>
      <c r="J30" s="104">
        <v>-24</v>
      </c>
      <c r="K30" s="103">
        <v>21</v>
      </c>
      <c r="L30" s="103">
        <v>18</v>
      </c>
    </row>
    <row r="31" spans="1:12" x14ac:dyDescent="0.2">
      <c r="A31" s="97">
        <v>21</v>
      </c>
      <c r="B31" s="98" t="s">
        <v>296</v>
      </c>
      <c r="C31" s="98" t="s">
        <v>297</v>
      </c>
      <c r="D31" s="97">
        <v>127</v>
      </c>
      <c r="E31" s="99" t="s">
        <v>264</v>
      </c>
      <c r="F31" s="99">
        <v>16</v>
      </c>
      <c r="G31" s="99">
        <v>23</v>
      </c>
      <c r="H31" s="99">
        <v>17</v>
      </c>
      <c r="I31" s="99">
        <v>18</v>
      </c>
      <c r="J31" s="99">
        <v>21</v>
      </c>
      <c r="K31" s="99">
        <v>15</v>
      </c>
      <c r="L31" s="99">
        <v>17</v>
      </c>
    </row>
    <row r="32" spans="1:12" x14ac:dyDescent="0.2">
      <c r="A32" s="101">
        <v>22</v>
      </c>
      <c r="B32" s="102" t="s">
        <v>298</v>
      </c>
      <c r="C32" s="102" t="s">
        <v>299</v>
      </c>
      <c r="D32" s="101">
        <v>137</v>
      </c>
      <c r="E32" s="103" t="s">
        <v>264</v>
      </c>
      <c r="F32" s="103">
        <v>24</v>
      </c>
      <c r="G32" s="103">
        <v>22</v>
      </c>
      <c r="H32" s="103">
        <v>19</v>
      </c>
      <c r="I32" s="103">
        <v>17</v>
      </c>
      <c r="J32" s="103">
        <v>19</v>
      </c>
      <c r="K32" s="103">
        <v>16</v>
      </c>
      <c r="L32" s="103">
        <v>20</v>
      </c>
    </row>
    <row r="33" spans="1:12" x14ac:dyDescent="0.2">
      <c r="A33" s="97">
        <v>23</v>
      </c>
      <c r="B33" s="98" t="s">
        <v>300</v>
      </c>
      <c r="C33" s="98" t="s">
        <v>301</v>
      </c>
      <c r="D33" s="97">
        <v>148</v>
      </c>
      <c r="E33" s="99">
        <v>18</v>
      </c>
      <c r="F33" s="99">
        <v>23</v>
      </c>
      <c r="G33" s="100">
        <v>-25</v>
      </c>
      <c r="H33" s="99">
        <v>21</v>
      </c>
      <c r="I33" s="99">
        <v>19</v>
      </c>
      <c r="J33" s="99">
        <v>22</v>
      </c>
      <c r="K33" s="99">
        <v>22</v>
      </c>
      <c r="L33" s="99">
        <v>23</v>
      </c>
    </row>
    <row r="34" spans="1:12" x14ac:dyDescent="0.2">
      <c r="A34" s="101">
        <v>24</v>
      </c>
      <c r="B34" s="102" t="s">
        <v>302</v>
      </c>
      <c r="C34" s="102" t="s">
        <v>303</v>
      </c>
      <c r="D34" s="101">
        <v>154</v>
      </c>
      <c r="E34" s="103">
        <v>21</v>
      </c>
      <c r="F34" s="104">
        <v>-25</v>
      </c>
      <c r="G34" s="103">
        <v>24</v>
      </c>
      <c r="H34" s="103">
        <v>22</v>
      </c>
      <c r="I34" s="103">
        <v>20</v>
      </c>
      <c r="J34" s="103">
        <v>23</v>
      </c>
      <c r="K34" s="103">
        <v>23</v>
      </c>
      <c r="L34" s="103">
        <v>21</v>
      </c>
    </row>
    <row r="35" spans="1:12" x14ac:dyDescent="0.2">
      <c r="A35" s="97">
        <v>25</v>
      </c>
      <c r="B35" s="98" t="s">
        <v>304</v>
      </c>
      <c r="C35" s="98" t="s">
        <v>305</v>
      </c>
      <c r="D35" s="97">
        <v>165</v>
      </c>
      <c r="E35" s="99">
        <v>22</v>
      </c>
      <c r="F35" s="100">
        <v>-26</v>
      </c>
      <c r="G35" s="99">
        <v>26</v>
      </c>
      <c r="H35" s="99">
        <v>23</v>
      </c>
      <c r="I35" s="99">
        <v>21</v>
      </c>
      <c r="J35" s="99">
        <v>25</v>
      </c>
      <c r="K35" s="99">
        <v>24</v>
      </c>
      <c r="L35" s="99">
        <v>24</v>
      </c>
    </row>
    <row r="36" spans="1:12" x14ac:dyDescent="0.2">
      <c r="A36" s="101">
        <v>26</v>
      </c>
      <c r="B36" s="102" t="s">
        <v>306</v>
      </c>
      <c r="C36" s="102" t="s">
        <v>307</v>
      </c>
      <c r="D36" s="101">
        <v>169</v>
      </c>
      <c r="E36" s="103">
        <v>14</v>
      </c>
      <c r="F36" s="103">
        <v>20</v>
      </c>
      <c r="G36" s="103">
        <v>19</v>
      </c>
      <c r="H36" s="103" t="s">
        <v>308</v>
      </c>
      <c r="I36" s="103" t="s">
        <v>247</v>
      </c>
      <c r="J36" s="103" t="s">
        <v>247</v>
      </c>
      <c r="K36" s="103" t="s">
        <v>247</v>
      </c>
      <c r="L36" s="103" t="s">
        <v>247</v>
      </c>
    </row>
    <row r="37" spans="1:12" x14ac:dyDescent="0.2">
      <c r="A37" s="97">
        <v>27</v>
      </c>
      <c r="B37" s="98" t="s">
        <v>309</v>
      </c>
      <c r="C37" s="98" t="s">
        <v>310</v>
      </c>
      <c r="D37" s="97">
        <v>203</v>
      </c>
      <c r="E37" s="99" t="s">
        <v>308</v>
      </c>
      <c r="F37" s="99" t="s">
        <v>247</v>
      </c>
      <c r="G37" s="99" t="s">
        <v>247</v>
      </c>
      <c r="H37" s="99" t="s">
        <v>247</v>
      </c>
      <c r="I37" s="99" t="s">
        <v>247</v>
      </c>
      <c r="J37" s="99" t="s">
        <v>247</v>
      </c>
      <c r="K37" s="99" t="s">
        <v>247</v>
      </c>
      <c r="L37" s="99" t="s">
        <v>247</v>
      </c>
    </row>
    <row r="38" spans="1:12" x14ac:dyDescent="0.2">
      <c r="A38" s="105">
        <v>27</v>
      </c>
      <c r="B38" s="106" t="s">
        <v>311</v>
      </c>
      <c r="C38" s="106" t="s">
        <v>312</v>
      </c>
      <c r="D38" s="105">
        <v>203</v>
      </c>
      <c r="E38" s="107" t="s">
        <v>308</v>
      </c>
      <c r="F38" s="107" t="s">
        <v>247</v>
      </c>
      <c r="G38" s="107" t="s">
        <v>247</v>
      </c>
      <c r="H38" s="107" t="s">
        <v>247</v>
      </c>
      <c r="I38" s="107" t="s">
        <v>247</v>
      </c>
      <c r="J38" s="107" t="s">
        <v>247</v>
      </c>
      <c r="K38" s="107" t="s">
        <v>247</v>
      </c>
      <c r="L38" s="107" t="s">
        <v>247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BB56-CC71-45F4-B91F-0F6E85ABE603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228</v>
      </c>
      <c r="F1" s="54" t="s">
        <v>229</v>
      </c>
    </row>
    <row r="2" spans="1:12" ht="15" customHeight="1" x14ac:dyDescent="0.2">
      <c r="A2" s="53" t="s">
        <v>230</v>
      </c>
      <c r="B2" s="53">
        <v>5</v>
      </c>
      <c r="E2" s="54" t="s">
        <v>231</v>
      </c>
      <c r="F2" s="77">
        <v>19</v>
      </c>
    </row>
    <row r="3" spans="1:12" x14ac:dyDescent="0.2">
      <c r="A3" s="53" t="s">
        <v>183</v>
      </c>
      <c r="B3" s="53" t="s">
        <v>4</v>
      </c>
      <c r="E3" s="54" t="s">
        <v>233</v>
      </c>
      <c r="F3" s="77">
        <v>19</v>
      </c>
    </row>
    <row r="4" spans="1:12" x14ac:dyDescent="0.2">
      <c r="A4" s="53" t="s">
        <v>184</v>
      </c>
      <c r="B4" s="53" t="s">
        <v>201</v>
      </c>
      <c r="F4" s="77"/>
    </row>
    <row r="5" spans="1:12" x14ac:dyDescent="0.2">
      <c r="A5" s="53" t="s">
        <v>185</v>
      </c>
      <c r="B5" s="53" t="s">
        <v>202</v>
      </c>
    </row>
    <row r="6" spans="1:12" x14ac:dyDescent="0.2">
      <c r="A6" s="53" t="s">
        <v>186</v>
      </c>
      <c r="B6" s="53">
        <v>1</v>
      </c>
    </row>
    <row r="7" spans="1:12" x14ac:dyDescent="0.2">
      <c r="A7" s="53" t="s">
        <v>39</v>
      </c>
      <c r="B7" s="53">
        <v>1</v>
      </c>
    </row>
    <row r="8" spans="1:12" x14ac:dyDescent="0.2">
      <c r="A8" s="53" t="s">
        <v>234</v>
      </c>
      <c r="B8" s="53">
        <v>18</v>
      </c>
      <c r="C8" s="53" t="s">
        <v>235</v>
      </c>
    </row>
    <row r="10" spans="1:12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  <c r="J10" s="109"/>
      <c r="K10" s="109"/>
      <c r="L10" s="109"/>
    </row>
    <row r="11" spans="1:12" x14ac:dyDescent="0.2">
      <c r="A11" s="78">
        <v>1</v>
      </c>
      <c r="B11" s="61" t="s">
        <v>48</v>
      </c>
      <c r="C11" s="61" t="s">
        <v>47</v>
      </c>
      <c r="D11" s="78">
        <v>12</v>
      </c>
      <c r="E11" s="62">
        <v>6</v>
      </c>
      <c r="F11" s="63">
        <v>-12</v>
      </c>
      <c r="G11" s="62">
        <v>4</v>
      </c>
      <c r="H11" s="62">
        <v>1</v>
      </c>
      <c r="I11" s="62">
        <v>1</v>
      </c>
    </row>
    <row r="12" spans="1:12" x14ac:dyDescent="0.2">
      <c r="A12" s="82">
        <v>2</v>
      </c>
      <c r="B12" s="83" t="s">
        <v>62</v>
      </c>
      <c r="C12" s="83" t="s">
        <v>61</v>
      </c>
      <c r="D12" s="82">
        <v>12</v>
      </c>
      <c r="E12" s="110">
        <v>-7</v>
      </c>
      <c r="F12" s="85">
        <v>1</v>
      </c>
      <c r="G12" s="85">
        <v>7</v>
      </c>
      <c r="H12" s="85">
        <v>2</v>
      </c>
      <c r="I12" s="85">
        <v>2</v>
      </c>
    </row>
    <row r="13" spans="1:12" x14ac:dyDescent="0.2">
      <c r="A13" s="78">
        <v>3</v>
      </c>
      <c r="B13" s="61" t="s">
        <v>107</v>
      </c>
      <c r="C13" s="61" t="s">
        <v>106</v>
      </c>
      <c r="D13" s="78">
        <v>12</v>
      </c>
      <c r="E13" s="63">
        <v>-8</v>
      </c>
      <c r="F13" s="62">
        <v>2</v>
      </c>
      <c r="G13" s="62">
        <v>1</v>
      </c>
      <c r="H13" s="62">
        <v>6</v>
      </c>
      <c r="I13" s="62">
        <v>3</v>
      </c>
    </row>
    <row r="14" spans="1:12" x14ac:dyDescent="0.2">
      <c r="A14" s="82">
        <v>4</v>
      </c>
      <c r="B14" s="83" t="s">
        <v>77</v>
      </c>
      <c r="C14" s="83" t="s">
        <v>76</v>
      </c>
      <c r="D14" s="82">
        <v>13</v>
      </c>
      <c r="E14" s="110">
        <v>-4</v>
      </c>
      <c r="F14" s="85">
        <v>3</v>
      </c>
      <c r="G14" s="85">
        <v>2</v>
      </c>
      <c r="H14" s="85">
        <v>4</v>
      </c>
      <c r="I14" s="85">
        <v>4</v>
      </c>
    </row>
    <row r="15" spans="1:12" x14ac:dyDescent="0.2">
      <c r="A15" s="78">
        <v>5</v>
      </c>
      <c r="B15" s="61" t="s">
        <v>64</v>
      </c>
      <c r="C15" s="61" t="s">
        <v>63</v>
      </c>
      <c r="D15" s="78">
        <v>19</v>
      </c>
      <c r="E15" s="62">
        <v>5</v>
      </c>
      <c r="F15" s="62">
        <v>6</v>
      </c>
      <c r="G15" s="62">
        <v>5</v>
      </c>
      <c r="H15" s="62">
        <v>3</v>
      </c>
      <c r="I15" s="63">
        <v>-10</v>
      </c>
    </row>
    <row r="16" spans="1:12" x14ac:dyDescent="0.2">
      <c r="A16" s="82">
        <v>6</v>
      </c>
      <c r="B16" s="83" t="s">
        <v>101</v>
      </c>
      <c r="C16" s="83" t="s">
        <v>100</v>
      </c>
      <c r="D16" s="82">
        <v>23</v>
      </c>
      <c r="E16" s="85">
        <v>9</v>
      </c>
      <c r="F16" s="85">
        <v>4</v>
      </c>
      <c r="G16" s="110">
        <v>-18</v>
      </c>
      <c r="H16" s="85">
        <v>5</v>
      </c>
      <c r="I16" s="85">
        <v>5</v>
      </c>
    </row>
    <row r="17" spans="1:9" x14ac:dyDescent="0.2">
      <c r="A17" s="78">
        <v>7</v>
      </c>
      <c r="B17" s="61" t="s">
        <v>57</v>
      </c>
      <c r="C17" s="61" t="s">
        <v>56</v>
      </c>
      <c r="D17" s="78">
        <v>26</v>
      </c>
      <c r="E17" s="62">
        <v>1</v>
      </c>
      <c r="F17" s="63">
        <v>-11</v>
      </c>
      <c r="G17" s="62">
        <v>3</v>
      </c>
      <c r="H17" s="62">
        <v>11</v>
      </c>
      <c r="I17" s="62">
        <v>11</v>
      </c>
    </row>
    <row r="18" spans="1:9" x14ac:dyDescent="0.2">
      <c r="A18" s="82">
        <v>8</v>
      </c>
      <c r="B18" s="83" t="s">
        <v>68</v>
      </c>
      <c r="C18" s="83" t="s">
        <v>67</v>
      </c>
      <c r="D18" s="82">
        <v>27</v>
      </c>
      <c r="E18" s="110">
        <v>-12</v>
      </c>
      <c r="F18" s="85">
        <v>5</v>
      </c>
      <c r="G18" s="85">
        <v>9</v>
      </c>
      <c r="H18" s="85">
        <v>7</v>
      </c>
      <c r="I18" s="85">
        <v>6</v>
      </c>
    </row>
    <row r="19" spans="1:9" x14ac:dyDescent="0.2">
      <c r="A19" s="78">
        <v>9</v>
      </c>
      <c r="B19" s="61" t="s">
        <v>117</v>
      </c>
      <c r="C19" s="61" t="s">
        <v>116</v>
      </c>
      <c r="D19" s="78">
        <v>28</v>
      </c>
      <c r="E19" s="62">
        <v>3</v>
      </c>
      <c r="F19" s="62">
        <v>9</v>
      </c>
      <c r="G19" s="63">
        <v>-14</v>
      </c>
      <c r="H19" s="62">
        <v>9</v>
      </c>
      <c r="I19" s="62">
        <v>7</v>
      </c>
    </row>
    <row r="20" spans="1:9" x14ac:dyDescent="0.2">
      <c r="A20" s="82">
        <v>10</v>
      </c>
      <c r="B20" s="83" t="s">
        <v>128</v>
      </c>
      <c r="C20" s="83" t="s">
        <v>127</v>
      </c>
      <c r="D20" s="82">
        <v>33</v>
      </c>
      <c r="E20" s="85">
        <v>2</v>
      </c>
      <c r="F20" s="110">
        <v>-15</v>
      </c>
      <c r="G20" s="85">
        <v>8</v>
      </c>
      <c r="H20" s="85">
        <v>10</v>
      </c>
      <c r="I20" s="85">
        <v>13</v>
      </c>
    </row>
    <row r="21" spans="1:9" x14ac:dyDescent="0.2">
      <c r="A21" s="78">
        <v>11</v>
      </c>
      <c r="B21" s="111" t="s">
        <v>138</v>
      </c>
      <c r="C21" s="61" t="s">
        <v>137</v>
      </c>
      <c r="D21" s="78">
        <v>38</v>
      </c>
      <c r="E21" s="63">
        <v>-14</v>
      </c>
      <c r="F21" s="62">
        <v>10</v>
      </c>
      <c r="G21" s="62">
        <v>11</v>
      </c>
      <c r="H21" s="62">
        <v>8</v>
      </c>
      <c r="I21" s="62">
        <v>9</v>
      </c>
    </row>
    <row r="22" spans="1:9" x14ac:dyDescent="0.2">
      <c r="A22" s="82">
        <v>12</v>
      </c>
      <c r="B22" s="83" t="s">
        <v>144</v>
      </c>
      <c r="C22" s="83" t="s">
        <v>143</v>
      </c>
      <c r="D22" s="82">
        <v>39</v>
      </c>
      <c r="E22" s="85">
        <v>11</v>
      </c>
      <c r="F22" s="85">
        <v>8</v>
      </c>
      <c r="G22" s="85">
        <v>12</v>
      </c>
      <c r="H22" s="110">
        <v>-13</v>
      </c>
      <c r="I22" s="85">
        <v>8</v>
      </c>
    </row>
    <row r="23" spans="1:9" x14ac:dyDescent="0.2">
      <c r="A23" s="78">
        <v>13</v>
      </c>
      <c r="B23" s="61" t="s">
        <v>103</v>
      </c>
      <c r="C23" s="61" t="s">
        <v>102</v>
      </c>
      <c r="D23" s="78">
        <v>44</v>
      </c>
      <c r="E23" s="62">
        <v>13</v>
      </c>
      <c r="F23" s="62">
        <v>13</v>
      </c>
      <c r="G23" s="62">
        <v>6</v>
      </c>
      <c r="H23" s="63">
        <v>-15</v>
      </c>
      <c r="I23" s="62">
        <v>12</v>
      </c>
    </row>
    <row r="24" spans="1:9" x14ac:dyDescent="0.2">
      <c r="A24" s="82">
        <v>14</v>
      </c>
      <c r="B24" s="83" t="s">
        <v>97</v>
      </c>
      <c r="C24" s="83" t="s">
        <v>96</v>
      </c>
      <c r="D24" s="82">
        <v>49</v>
      </c>
      <c r="E24" s="85" t="s">
        <v>244</v>
      </c>
      <c r="F24" s="85">
        <v>7</v>
      </c>
      <c r="G24" s="85">
        <v>15</v>
      </c>
      <c r="H24" s="85">
        <v>12</v>
      </c>
      <c r="I24" s="85">
        <v>15</v>
      </c>
    </row>
    <row r="25" spans="1:9" x14ac:dyDescent="0.2">
      <c r="A25" s="78">
        <v>15</v>
      </c>
      <c r="B25" s="111" t="s">
        <v>93</v>
      </c>
      <c r="C25" s="61" t="s">
        <v>83</v>
      </c>
      <c r="D25" s="78">
        <v>56</v>
      </c>
      <c r="E25" s="62">
        <v>10</v>
      </c>
      <c r="F25" s="63">
        <v>-18</v>
      </c>
      <c r="G25" s="62">
        <v>16</v>
      </c>
      <c r="H25" s="62">
        <v>16</v>
      </c>
      <c r="I25" s="62">
        <v>14</v>
      </c>
    </row>
    <row r="26" spans="1:9" x14ac:dyDescent="0.2">
      <c r="A26" s="82">
        <v>16</v>
      </c>
      <c r="B26" s="83" t="s">
        <v>162</v>
      </c>
      <c r="C26" s="83" t="s">
        <v>161</v>
      </c>
      <c r="D26" s="82">
        <v>58</v>
      </c>
      <c r="E26" s="85">
        <v>17</v>
      </c>
      <c r="F26" s="85">
        <v>14</v>
      </c>
      <c r="G26" s="85">
        <v>13</v>
      </c>
      <c r="H26" s="85">
        <v>14</v>
      </c>
      <c r="I26" s="85" t="s">
        <v>237</v>
      </c>
    </row>
    <row r="27" spans="1:9" x14ac:dyDescent="0.2">
      <c r="A27" s="78">
        <v>17</v>
      </c>
      <c r="B27" s="61" t="s">
        <v>168</v>
      </c>
      <c r="C27" s="61" t="s">
        <v>167</v>
      </c>
      <c r="D27" s="78">
        <v>61</v>
      </c>
      <c r="E27" s="62">
        <v>15</v>
      </c>
      <c r="F27" s="62">
        <v>17</v>
      </c>
      <c r="G27" s="62">
        <v>10</v>
      </c>
      <c r="H27" s="62" t="s">
        <v>238</v>
      </c>
      <c r="I27" s="62" t="s">
        <v>233</v>
      </c>
    </row>
    <row r="28" spans="1:9" x14ac:dyDescent="0.2">
      <c r="A28" s="112">
        <v>18</v>
      </c>
      <c r="B28" s="113" t="s">
        <v>132</v>
      </c>
      <c r="C28" s="113" t="s">
        <v>131</v>
      </c>
      <c r="D28" s="112">
        <v>68</v>
      </c>
      <c r="E28" s="114">
        <v>16</v>
      </c>
      <c r="F28" s="114">
        <v>16</v>
      </c>
      <c r="G28" s="114">
        <v>17</v>
      </c>
      <c r="H28" s="114" t="s">
        <v>238</v>
      </c>
      <c r="I28" s="114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A24E-4DC6-43E6-AE67-45602A76539C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4" x14ac:dyDescent="0.2">
      <c r="A1" s="52" t="s">
        <v>228</v>
      </c>
      <c r="E1" s="92"/>
      <c r="F1" s="92" t="s">
        <v>239</v>
      </c>
      <c r="G1" s="92"/>
    </row>
    <row r="2" spans="1:14" ht="15" customHeight="1" x14ac:dyDescent="0.2">
      <c r="A2" s="53" t="s">
        <v>230</v>
      </c>
      <c r="B2" s="53">
        <v>6</v>
      </c>
      <c r="E2" s="3" t="s">
        <v>247</v>
      </c>
      <c r="F2" s="115">
        <v>27</v>
      </c>
      <c r="G2" s="2" t="s">
        <v>248</v>
      </c>
    </row>
    <row r="3" spans="1:14" x14ac:dyDescent="0.2">
      <c r="A3" s="53" t="s">
        <v>183</v>
      </c>
      <c r="B3" s="53" t="s">
        <v>5</v>
      </c>
      <c r="E3" s="3" t="s">
        <v>249</v>
      </c>
      <c r="F3" s="115">
        <v>27</v>
      </c>
      <c r="G3" s="2" t="s">
        <v>250</v>
      </c>
    </row>
    <row r="4" spans="1:14" x14ac:dyDescent="0.2">
      <c r="A4" s="53" t="s">
        <v>184</v>
      </c>
      <c r="B4" s="53" t="s">
        <v>204</v>
      </c>
      <c r="E4" s="3" t="s">
        <v>251</v>
      </c>
      <c r="F4" s="115">
        <v>27</v>
      </c>
      <c r="G4" s="2" t="s">
        <v>252</v>
      </c>
    </row>
    <row r="5" spans="1:14" x14ac:dyDescent="0.2">
      <c r="A5" s="53" t="s">
        <v>185</v>
      </c>
      <c r="B5" s="53" t="s">
        <v>205</v>
      </c>
      <c r="E5" s="45" t="s">
        <v>313</v>
      </c>
      <c r="F5" s="45">
        <v>27</v>
      </c>
      <c r="G5" s="53" t="s">
        <v>314</v>
      </c>
      <c r="H5" s="45"/>
      <c r="I5" s="45"/>
      <c r="J5" s="45"/>
      <c r="K5" s="45"/>
      <c r="L5" s="45"/>
      <c r="M5" s="45"/>
      <c r="N5" s="45"/>
    </row>
    <row r="6" spans="1:14" x14ac:dyDescent="0.2">
      <c r="A6" s="53" t="s">
        <v>186</v>
      </c>
      <c r="B6" s="53">
        <v>1.25</v>
      </c>
    </row>
    <row r="7" spans="1:14" x14ac:dyDescent="0.2">
      <c r="A7" s="53" t="s">
        <v>39</v>
      </c>
      <c r="B7" s="53">
        <v>3</v>
      </c>
    </row>
    <row r="8" spans="1:14" x14ac:dyDescent="0.2">
      <c r="A8" s="53" t="s">
        <v>234</v>
      </c>
      <c r="B8" s="53">
        <v>24</v>
      </c>
      <c r="C8" s="53" t="s">
        <v>235</v>
      </c>
    </row>
    <row r="10" spans="1:14" x14ac:dyDescent="0.2">
      <c r="A10" s="55" t="s">
        <v>182</v>
      </c>
      <c r="B10" s="56" t="s">
        <v>36</v>
      </c>
      <c r="C10" s="56" t="s">
        <v>35</v>
      </c>
      <c r="D10" s="55" t="s">
        <v>236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</row>
    <row r="11" spans="1:14" x14ac:dyDescent="0.2">
      <c r="A11" s="78">
        <v>1</v>
      </c>
      <c r="B11" s="61" t="s">
        <v>255</v>
      </c>
      <c r="C11" s="61" t="s">
        <v>256</v>
      </c>
      <c r="D11" s="78">
        <v>5</v>
      </c>
      <c r="E11" s="63">
        <v>1</v>
      </c>
      <c r="F11" s="63">
        <v>2</v>
      </c>
      <c r="G11" s="63">
        <v>1</v>
      </c>
      <c r="H11" s="63">
        <v>-4</v>
      </c>
      <c r="I11" s="63">
        <v>1</v>
      </c>
    </row>
    <row r="12" spans="1:14" x14ac:dyDescent="0.2">
      <c r="A12" s="82">
        <v>2</v>
      </c>
      <c r="B12" s="83" t="s">
        <v>257</v>
      </c>
      <c r="C12" s="83" t="s">
        <v>258</v>
      </c>
      <c r="D12" s="82">
        <v>6</v>
      </c>
      <c r="E12" s="110">
        <v>-5</v>
      </c>
      <c r="F12" s="110">
        <v>1</v>
      </c>
      <c r="G12" s="110">
        <v>2</v>
      </c>
      <c r="H12" s="110">
        <v>1</v>
      </c>
      <c r="I12" s="110">
        <v>2</v>
      </c>
    </row>
    <row r="13" spans="1:14" x14ac:dyDescent="0.2">
      <c r="A13" s="78">
        <v>3</v>
      </c>
      <c r="B13" s="61" t="s">
        <v>315</v>
      </c>
      <c r="C13" s="61" t="s">
        <v>316</v>
      </c>
      <c r="D13" s="78">
        <v>16</v>
      </c>
      <c r="E13" s="63">
        <v>2</v>
      </c>
      <c r="F13" s="63">
        <v>4</v>
      </c>
      <c r="G13" s="63">
        <v>7</v>
      </c>
      <c r="H13" s="63">
        <v>3</v>
      </c>
      <c r="I13" s="63">
        <v>-8</v>
      </c>
    </row>
    <row r="14" spans="1:14" x14ac:dyDescent="0.2">
      <c r="A14" s="82">
        <v>4</v>
      </c>
      <c r="B14" s="83" t="s">
        <v>317</v>
      </c>
      <c r="C14" s="83" t="s">
        <v>318</v>
      </c>
      <c r="D14" s="82">
        <v>18</v>
      </c>
      <c r="E14" s="110">
        <v>3</v>
      </c>
      <c r="F14" s="110">
        <v>6</v>
      </c>
      <c r="G14" s="110">
        <v>-10</v>
      </c>
      <c r="H14" s="110">
        <v>2</v>
      </c>
      <c r="I14" s="110">
        <v>7</v>
      </c>
    </row>
    <row r="15" spans="1:14" x14ac:dyDescent="0.2">
      <c r="A15" s="78">
        <v>5</v>
      </c>
      <c r="B15" s="61" t="s">
        <v>319</v>
      </c>
      <c r="C15" s="61" t="s">
        <v>320</v>
      </c>
      <c r="D15" s="78">
        <v>18</v>
      </c>
      <c r="E15" s="63">
        <v>4</v>
      </c>
      <c r="F15" s="63">
        <v>3</v>
      </c>
      <c r="G15" s="63">
        <v>6</v>
      </c>
      <c r="H15" s="63">
        <v>-10</v>
      </c>
      <c r="I15" s="63">
        <v>5</v>
      </c>
    </row>
    <row r="16" spans="1:14" x14ac:dyDescent="0.2">
      <c r="A16" s="82">
        <v>6</v>
      </c>
      <c r="B16" s="83" t="s">
        <v>321</v>
      </c>
      <c r="C16" s="83" t="s">
        <v>322</v>
      </c>
      <c r="D16" s="82">
        <v>20</v>
      </c>
      <c r="E16" s="110">
        <v>6</v>
      </c>
      <c r="F16" s="110">
        <v>-8</v>
      </c>
      <c r="G16" s="110">
        <v>3</v>
      </c>
      <c r="H16" s="110">
        <v>5</v>
      </c>
      <c r="I16" s="110">
        <v>6</v>
      </c>
    </row>
    <row r="17" spans="1:9" x14ac:dyDescent="0.2">
      <c r="A17" s="78">
        <v>7</v>
      </c>
      <c r="B17" s="61" t="s">
        <v>323</v>
      </c>
      <c r="C17" s="61" t="s">
        <v>324</v>
      </c>
      <c r="D17" s="78">
        <v>25</v>
      </c>
      <c r="E17" s="63">
        <v>-14</v>
      </c>
      <c r="F17" s="63">
        <v>5</v>
      </c>
      <c r="G17" s="63">
        <v>4</v>
      </c>
      <c r="H17" s="63">
        <v>12</v>
      </c>
      <c r="I17" s="63">
        <v>4</v>
      </c>
    </row>
    <row r="18" spans="1:9" x14ac:dyDescent="0.2">
      <c r="A18" s="82">
        <v>8</v>
      </c>
      <c r="B18" s="83" t="s">
        <v>271</v>
      </c>
      <c r="C18" s="83" t="s">
        <v>272</v>
      </c>
      <c r="D18" s="82">
        <v>33</v>
      </c>
      <c r="E18" s="110">
        <v>12</v>
      </c>
      <c r="F18" s="110">
        <v>10</v>
      </c>
      <c r="G18" s="110">
        <v>5</v>
      </c>
      <c r="H18" s="110">
        <v>6</v>
      </c>
      <c r="I18" s="110" t="s">
        <v>264</v>
      </c>
    </row>
    <row r="19" spans="1:9" x14ac:dyDescent="0.2">
      <c r="A19" s="78">
        <v>9</v>
      </c>
      <c r="B19" s="61" t="s">
        <v>325</v>
      </c>
      <c r="C19" s="61" t="s">
        <v>326</v>
      </c>
      <c r="D19" s="78">
        <v>35</v>
      </c>
      <c r="E19" s="63">
        <v>8</v>
      </c>
      <c r="F19" s="63">
        <v>7</v>
      </c>
      <c r="G19" s="63">
        <v>-11</v>
      </c>
      <c r="H19" s="63">
        <v>11</v>
      </c>
      <c r="I19" s="63">
        <v>9</v>
      </c>
    </row>
    <row r="20" spans="1:9" x14ac:dyDescent="0.2">
      <c r="A20" s="82">
        <v>10</v>
      </c>
      <c r="B20" s="83" t="s">
        <v>275</v>
      </c>
      <c r="C20" s="83" t="s">
        <v>276</v>
      </c>
      <c r="D20" s="82">
        <v>36</v>
      </c>
      <c r="E20" s="110">
        <v>10</v>
      </c>
      <c r="F20" s="110">
        <v>-19</v>
      </c>
      <c r="G20" s="110">
        <v>8</v>
      </c>
      <c r="H20" s="110">
        <v>7</v>
      </c>
      <c r="I20" s="110">
        <v>11</v>
      </c>
    </row>
    <row r="21" spans="1:9" x14ac:dyDescent="0.2">
      <c r="A21" s="78">
        <v>11</v>
      </c>
      <c r="B21" s="61" t="s">
        <v>327</v>
      </c>
      <c r="C21" s="61" t="s">
        <v>328</v>
      </c>
      <c r="D21" s="78">
        <v>37</v>
      </c>
      <c r="E21" s="63">
        <v>9</v>
      </c>
      <c r="F21" s="63">
        <v>9</v>
      </c>
      <c r="G21" s="63">
        <v>-17</v>
      </c>
      <c r="H21" s="63">
        <v>9</v>
      </c>
      <c r="I21" s="63">
        <v>10</v>
      </c>
    </row>
    <row r="22" spans="1:9" x14ac:dyDescent="0.2">
      <c r="A22" s="82">
        <v>12</v>
      </c>
      <c r="B22" s="83" t="s">
        <v>329</v>
      </c>
      <c r="C22" s="83" t="s">
        <v>330</v>
      </c>
      <c r="D22" s="82">
        <v>43</v>
      </c>
      <c r="E22" s="110">
        <v>13</v>
      </c>
      <c r="F22" s="110">
        <v>13</v>
      </c>
      <c r="G22" s="110">
        <v>14</v>
      </c>
      <c r="H22" s="110">
        <v>-16</v>
      </c>
      <c r="I22" s="110">
        <v>3</v>
      </c>
    </row>
    <row r="23" spans="1:9" x14ac:dyDescent="0.2">
      <c r="A23" s="78">
        <v>13</v>
      </c>
      <c r="B23" s="61" t="s">
        <v>292</v>
      </c>
      <c r="C23" s="61" t="s">
        <v>293</v>
      </c>
      <c r="D23" s="78">
        <v>50</v>
      </c>
      <c r="E23" s="63">
        <v>7</v>
      </c>
      <c r="F23" s="63" t="s">
        <v>277</v>
      </c>
      <c r="G23" s="63">
        <v>12</v>
      </c>
      <c r="H23" s="63">
        <v>14</v>
      </c>
      <c r="I23" s="63">
        <v>17</v>
      </c>
    </row>
    <row r="24" spans="1:9" x14ac:dyDescent="0.2">
      <c r="A24" s="82">
        <v>14</v>
      </c>
      <c r="B24" s="83" t="s">
        <v>296</v>
      </c>
      <c r="C24" s="83" t="s">
        <v>297</v>
      </c>
      <c r="D24" s="82">
        <v>50</v>
      </c>
      <c r="E24" s="110">
        <v>-22</v>
      </c>
      <c r="F24" s="110">
        <v>11</v>
      </c>
      <c r="G24" s="110">
        <v>19</v>
      </c>
      <c r="H24" s="110">
        <v>8</v>
      </c>
      <c r="I24" s="110">
        <v>12</v>
      </c>
    </row>
    <row r="25" spans="1:9" x14ac:dyDescent="0.2">
      <c r="A25" s="78">
        <v>15</v>
      </c>
      <c r="B25" s="61" t="s">
        <v>331</v>
      </c>
      <c r="C25" s="61" t="s">
        <v>332</v>
      </c>
      <c r="D25" s="78">
        <v>54</v>
      </c>
      <c r="E25" s="63">
        <v>16</v>
      </c>
      <c r="F25" s="63">
        <v>-17</v>
      </c>
      <c r="G25" s="63">
        <v>9</v>
      </c>
      <c r="H25" s="63">
        <v>13</v>
      </c>
      <c r="I25" s="63">
        <v>16</v>
      </c>
    </row>
    <row r="26" spans="1:9" x14ac:dyDescent="0.2">
      <c r="A26" s="82">
        <v>16</v>
      </c>
      <c r="B26" s="83" t="s">
        <v>333</v>
      </c>
      <c r="C26" s="83" t="s">
        <v>334</v>
      </c>
      <c r="D26" s="82">
        <v>54</v>
      </c>
      <c r="E26" s="110">
        <v>11</v>
      </c>
      <c r="F26" s="110">
        <v>16</v>
      </c>
      <c r="G26" s="110">
        <v>13</v>
      </c>
      <c r="H26" s="110">
        <v>-18</v>
      </c>
      <c r="I26" s="110">
        <v>14</v>
      </c>
    </row>
    <row r="27" spans="1:9" x14ac:dyDescent="0.2">
      <c r="A27" s="78">
        <v>17</v>
      </c>
      <c r="B27" s="61" t="s">
        <v>335</v>
      </c>
      <c r="C27" s="61" t="s">
        <v>336</v>
      </c>
      <c r="D27" s="78">
        <v>60</v>
      </c>
      <c r="E27" s="63">
        <v>17</v>
      </c>
      <c r="F27" s="63">
        <v>12</v>
      </c>
      <c r="G27" s="63">
        <v>16</v>
      </c>
      <c r="H27" s="63">
        <v>15</v>
      </c>
      <c r="I27" s="63">
        <v>-18</v>
      </c>
    </row>
    <row r="28" spans="1:9" x14ac:dyDescent="0.2">
      <c r="A28" s="82">
        <v>18</v>
      </c>
      <c r="B28" s="83" t="s">
        <v>337</v>
      </c>
      <c r="C28" s="83" t="s">
        <v>338</v>
      </c>
      <c r="D28" s="82">
        <v>60</v>
      </c>
      <c r="E28" s="110">
        <v>15</v>
      </c>
      <c r="F28" s="110">
        <v>-20</v>
      </c>
      <c r="G28" s="110">
        <v>15</v>
      </c>
      <c r="H28" s="110">
        <v>17</v>
      </c>
      <c r="I28" s="110">
        <v>13</v>
      </c>
    </row>
    <row r="29" spans="1:9" x14ac:dyDescent="0.2">
      <c r="A29" s="78">
        <v>19</v>
      </c>
      <c r="B29" s="61" t="s">
        <v>339</v>
      </c>
      <c r="C29" s="61" t="s">
        <v>340</v>
      </c>
      <c r="D29" s="78">
        <v>65</v>
      </c>
      <c r="E29" s="63">
        <v>18</v>
      </c>
      <c r="F29" s="63">
        <v>14</v>
      </c>
      <c r="G29" s="63">
        <v>18</v>
      </c>
      <c r="H29" s="63">
        <v>-21</v>
      </c>
      <c r="I29" s="63">
        <v>15</v>
      </c>
    </row>
    <row r="30" spans="1:9" x14ac:dyDescent="0.2">
      <c r="A30" s="82">
        <v>20</v>
      </c>
      <c r="B30" s="83" t="s">
        <v>341</v>
      </c>
      <c r="C30" s="83" t="s">
        <v>342</v>
      </c>
      <c r="D30" s="82">
        <v>75</v>
      </c>
      <c r="E30" s="110">
        <v>20</v>
      </c>
      <c r="F30" s="110">
        <v>15</v>
      </c>
      <c r="G30" s="110">
        <v>21</v>
      </c>
      <c r="H30" s="110">
        <v>19</v>
      </c>
      <c r="I30" s="110" t="s">
        <v>277</v>
      </c>
    </row>
    <row r="31" spans="1:9" x14ac:dyDescent="0.2">
      <c r="A31" s="78">
        <v>21</v>
      </c>
      <c r="B31" s="61" t="s">
        <v>343</v>
      </c>
      <c r="C31" s="61" t="s">
        <v>344</v>
      </c>
      <c r="D31" s="78">
        <v>77</v>
      </c>
      <c r="E31" s="63">
        <v>-23</v>
      </c>
      <c r="F31" s="63">
        <v>18</v>
      </c>
      <c r="G31" s="63">
        <v>20</v>
      </c>
      <c r="H31" s="63">
        <v>20</v>
      </c>
      <c r="I31" s="63">
        <v>19</v>
      </c>
    </row>
    <row r="32" spans="1:9" x14ac:dyDescent="0.2">
      <c r="A32" s="82">
        <v>22</v>
      </c>
      <c r="B32" s="83" t="s">
        <v>345</v>
      </c>
      <c r="C32" s="83" t="s">
        <v>346</v>
      </c>
      <c r="D32" s="82">
        <v>95</v>
      </c>
      <c r="E32" s="110">
        <v>19</v>
      </c>
      <c r="F32" s="110">
        <v>22</v>
      </c>
      <c r="G32" s="110" t="s">
        <v>308</v>
      </c>
      <c r="H32" s="110" t="s">
        <v>247</v>
      </c>
      <c r="I32" s="110" t="s">
        <v>247</v>
      </c>
    </row>
    <row r="33" spans="1:9" x14ac:dyDescent="0.2">
      <c r="A33" s="78">
        <v>23</v>
      </c>
      <c r="B33" s="61" t="s">
        <v>300</v>
      </c>
      <c r="C33" s="61" t="s">
        <v>301</v>
      </c>
      <c r="D33" s="78">
        <v>99</v>
      </c>
      <c r="E33" s="63">
        <v>24</v>
      </c>
      <c r="F33" s="63">
        <v>21</v>
      </c>
      <c r="G33" s="63" t="s">
        <v>308</v>
      </c>
      <c r="H33" s="63" t="s">
        <v>247</v>
      </c>
      <c r="I33" s="63" t="s">
        <v>247</v>
      </c>
    </row>
    <row r="34" spans="1:9" x14ac:dyDescent="0.2">
      <c r="A34" s="82">
        <v>24</v>
      </c>
      <c r="B34" s="83" t="s">
        <v>347</v>
      </c>
      <c r="C34" s="83" t="s">
        <v>348</v>
      </c>
      <c r="D34" s="82">
        <v>102</v>
      </c>
      <c r="E34" s="110">
        <v>21</v>
      </c>
      <c r="F34" s="110" t="s">
        <v>308</v>
      </c>
      <c r="G34" s="110" t="s">
        <v>247</v>
      </c>
      <c r="H34" s="110" t="s">
        <v>247</v>
      </c>
      <c r="I34" s="110" t="s">
        <v>247</v>
      </c>
    </row>
    <row r="35" spans="1:9" x14ac:dyDescent="0.2">
      <c r="A35" s="78">
        <v>25</v>
      </c>
      <c r="B35" s="61" t="s">
        <v>349</v>
      </c>
      <c r="C35" s="61" t="s">
        <v>350</v>
      </c>
      <c r="D35" s="78">
        <v>108</v>
      </c>
      <c r="E35" s="63" t="s">
        <v>308</v>
      </c>
      <c r="F35" s="63" t="s">
        <v>247</v>
      </c>
      <c r="G35" s="63" t="s">
        <v>247</v>
      </c>
      <c r="H35" s="63" t="s">
        <v>247</v>
      </c>
      <c r="I35" s="63" t="s">
        <v>247</v>
      </c>
    </row>
    <row r="36" spans="1:9" x14ac:dyDescent="0.2">
      <c r="A36" s="112">
        <v>25</v>
      </c>
      <c r="B36" s="113" t="s">
        <v>351</v>
      </c>
      <c r="C36" s="113" t="s">
        <v>352</v>
      </c>
      <c r="D36" s="112">
        <v>108</v>
      </c>
      <c r="E36" s="116" t="s">
        <v>353</v>
      </c>
      <c r="F36" s="116" t="s">
        <v>247</v>
      </c>
      <c r="G36" s="116" t="s">
        <v>247</v>
      </c>
      <c r="H36" s="116" t="s">
        <v>247</v>
      </c>
      <c r="I36" s="116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2026-06-08T15:06:31Z</dcterms:created>
  <dcterms:modified xsi:type="dcterms:W3CDTF">2026-06-08T15:06:32Z</dcterms:modified>
</cp:coreProperties>
</file>