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9EFE9FB3-EF64-4570-BA26-5DC6CC9E8DCA}" xr6:coauthVersionLast="47" xr6:coauthVersionMax="47" xr10:uidLastSave="{00000000-0000-0000-0000-000000000000}"/>
  <bookViews>
    <workbookView xWindow="1575" yWindow="3015" windowWidth="21600" windowHeight="12645" xr2:uid="{1AADC2F9-81B8-4195-8C0E-E75B4982C3FF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externalReferences>
    <externalReference r:id="rId21"/>
  </externalReferences>
  <definedNames>
    <definedName name="_xlnm._FilterDatabase" localSheetId="0" hidden="1">Ranglijst2026!$A$3:$M$3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K9" i="1" s="1"/>
  <c r="AU8" i="1"/>
  <c r="AS8" i="1"/>
  <c r="AQ8" i="1"/>
  <c r="AO8" i="1"/>
  <c r="AM8" i="1"/>
  <c r="AK8" i="1"/>
  <c r="AI8" i="1"/>
  <c r="AG8" i="1"/>
  <c r="AE8" i="1"/>
  <c r="I8" i="1" s="1"/>
  <c r="AC8" i="1"/>
  <c r="J8" i="1" s="1"/>
  <c r="AA8" i="1"/>
  <c r="L8" i="1" s="1"/>
  <c r="Y8" i="1"/>
  <c r="W8" i="1"/>
  <c r="U8" i="1"/>
  <c r="S8" i="1"/>
  <c r="Q8" i="1"/>
  <c r="O8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K7" i="1" s="1"/>
  <c r="L7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L6" i="1" s="1"/>
  <c r="Q6" i="1"/>
  <c r="O6" i="1"/>
  <c r="K6" i="1" s="1"/>
  <c r="AU5" i="1"/>
  <c r="AS5" i="1"/>
  <c r="AQ5" i="1"/>
  <c r="AO5" i="1"/>
  <c r="AM5" i="1"/>
  <c r="AK5" i="1"/>
  <c r="AI5" i="1"/>
  <c r="I5" i="1" s="1"/>
  <c r="AG5" i="1"/>
  <c r="K5" i="1" s="1"/>
  <c r="AE5" i="1"/>
  <c r="L5" i="1" s="1"/>
  <c r="AC5" i="1"/>
  <c r="AA5" i="1"/>
  <c r="Y5" i="1"/>
  <c r="W5" i="1"/>
  <c r="U5" i="1"/>
  <c r="S5" i="1"/>
  <c r="Q5" i="1"/>
  <c r="O5" i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U4" i="1"/>
  <c r="S4" i="1"/>
  <c r="Q4" i="1"/>
  <c r="O4" i="1"/>
  <c r="L4" i="1" s="1"/>
  <c r="M5" i="1" l="1"/>
  <c r="M7" i="1"/>
  <c r="M6" i="1"/>
  <c r="J5" i="1"/>
  <c r="K8" i="1"/>
  <c r="M8" i="1" s="1"/>
  <c r="J6" i="1"/>
  <c r="I9" i="1"/>
  <c r="J9" i="1"/>
  <c r="I6" i="1"/>
  <c r="J4" i="1"/>
  <c r="L9" i="1"/>
  <c r="M9" i="1" s="1"/>
  <c r="I4" i="1"/>
  <c r="K4" i="1"/>
  <c r="M4" i="1" s="1"/>
  <c r="I7" i="1"/>
  <c r="J7" i="1"/>
</calcChain>
</file>

<file path=xl/sharedStrings.xml><?xml version="1.0" encoding="utf-8"?>
<sst xmlns="http://schemas.openxmlformats.org/spreadsheetml/2006/main" count="412" uniqueCount="116">
  <si>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</si>
  <si>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</si>
  <si>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</si>
  <si>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</si>
  <si>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</si>
  <si>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</si>
  <si>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</si>
  <si>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</si>
  <si>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</si>
  <si>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</si>
  <si>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</si>
  <si>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</si>
  <si>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</si>
  <si>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</si>
  <si>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</si>
  <si>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</si>
  <si>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</si>
  <si>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</si>
  <si>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</si>
  <si>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</si>
  <si>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</si>
  <si>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</si>
  <si>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</si>
  <si>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</si>
  <si>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</si>
  <si>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</si>
  <si>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</si>
  <si>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</si>
  <si>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</si>
  <si>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</si>
  <si>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</si>
  <si>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</si>
  <si>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</si>
  <si>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</si>
  <si>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Rangorde</t>
  </si>
  <si>
    <t>Naam</t>
  </si>
  <si>
    <t>Zeilnr.</t>
  </si>
  <si>
    <t>Lid IOU Ned</t>
  </si>
  <si>
    <t>Vloot</t>
  </si>
  <si>
    <t>Regio</t>
  </si>
  <si>
    <t>Categorie</t>
  </si>
  <si>
    <t>Rookie</t>
  </si>
  <si>
    <t>Aantal wedstrijden</t>
  </si>
  <si>
    <t>Totaal</t>
  </si>
  <si>
    <t>Totaal 5 evenem.</t>
  </si>
  <si>
    <t>Bonus</t>
  </si>
  <si>
    <t>Totaal ranglijst</t>
  </si>
  <si>
    <t>Henri Boere</t>
  </si>
  <si>
    <t>NED 66</t>
  </si>
  <si>
    <t>J</t>
  </si>
  <si>
    <t>Rotterdam-Reeuwijk</t>
  </si>
  <si>
    <t>Master</t>
  </si>
  <si>
    <t>Bart van den Hondel</t>
  </si>
  <si>
    <t>NED 562</t>
  </si>
  <si>
    <t>Young rider</t>
  </si>
  <si>
    <t>Jan Willem van den Hondel</t>
  </si>
  <si>
    <t>NED 512</t>
  </si>
  <si>
    <t>Ton Op de Weegh</t>
  </si>
  <si>
    <t>NED 17</t>
  </si>
  <si>
    <t>Timo Scharleman</t>
  </si>
  <si>
    <t>NED 652</t>
  </si>
  <si>
    <t>Senior</t>
  </si>
  <si>
    <t>Arno Start</t>
  </si>
  <si>
    <t>NED 680</t>
  </si>
  <si>
    <t>Spiegelplas</t>
  </si>
  <si>
    <t>IOU Nederland Ranglijst 2026</t>
  </si>
  <si>
    <t>Na wedstrijd 1 van 17: Paashaas / Reeuwijk / 4 - 5 apr</t>
  </si>
  <si>
    <t>Plaats</t>
  </si>
  <si>
    <t>Overall</t>
  </si>
  <si>
    <t>Young Rider</t>
  </si>
  <si>
    <t>Regatta Runner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</si>
  <si>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</si>
  <si>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</si>
  <si>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</si>
  <si>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</si>
  <si>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</si>
  <si>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</si>
  <si>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</si>
  <si>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Reeuwijk</t>
  </si>
  <si>
    <t>4 - 5 apr</t>
  </si>
  <si>
    <t>Heeg</t>
  </si>
  <si>
    <t>25 - 26 apr</t>
  </si>
  <si>
    <t>Kralingen</t>
  </si>
  <si>
    <t>2 - 3 mei</t>
  </si>
  <si>
    <t>Dümmersee Duitsland</t>
  </si>
  <si>
    <t>4 - 8 mei</t>
  </si>
  <si>
    <t>Zuidlaren</t>
  </si>
  <si>
    <t>9 - 10 mei</t>
  </si>
  <si>
    <t>Attersee, Oostenrijk</t>
  </si>
  <si>
    <t>14 - 16 mei</t>
  </si>
  <si>
    <t>Ertveldplas, Den Bosch</t>
  </si>
  <si>
    <t>23 - 24 mei</t>
  </si>
  <si>
    <t xml:space="preserve">Zilvermeer, Mol Belgie </t>
  </si>
  <si>
    <t>30 - 31 mei</t>
  </si>
  <si>
    <t>6 - 7 juni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</si>
  <si>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</si>
  <si>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</si>
  <si>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</si>
  <si>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</si>
  <si>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</si>
  <si>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</si>
  <si>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</si>
  <si>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</si>
  <si>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</si>
  <si>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</si>
  <si>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</si>
  <si>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</si>
  <si>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</si>
  <si>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</si>
  <si>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</si>
  <si>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</si>
  <si>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Wedstrijdnummer</t>
  </si>
  <si>
    <t>Punten</t>
  </si>
  <si>
    <t>(dnf)</t>
  </si>
  <si>
    <t>dnc</t>
  </si>
  <si>
    <t>(dnc)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</si>
</sst>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18" x14ac:knownFonts="1">
    <font>
      <sz val="8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6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color rgb="FF3A5779"/>
      <name val="Calibri"/>
      <family val="2"/>
    </font>
    <font>
      <sz val="11"/>
      <name val="Calibri"/>
      <family val="2"/>
    </font>
    <font>
      <sz val="11"/>
      <color rgb="FF3A5779"/>
      <name val="Calibri"/>
      <family val="2"/>
    </font>
    <font>
      <b/>
      <sz val="11"/>
      <color rgb="FFFFFFFF"/>
      <name val="Calibri"/>
      <family val="2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EEE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 applyBorder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2" fillId="7" borderId="4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top" wrapText="1"/>
    </xf>
    <xf numFmtId="0" fontId="13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15" fillId="3" borderId="5" xfId="0" applyFont="1" applyFill="1" applyBorder="1" applyAlignment="1">
      <alignment wrapText="1"/>
    </xf>
    <xf numFmtId="0" fontId="16" fillId="8" borderId="6" xfId="0" applyFont="1" applyFill="1" applyBorder="1" applyAlignment="1">
      <alignment horizontal="center" vertical="top" wrapText="1"/>
    </xf>
    <xf numFmtId="0" fontId="16" fillId="8" borderId="6" xfId="0" applyFont="1" applyFill="1" applyBorder="1" applyAlignment="1">
      <alignment horizontal="left" vertical="top" wrapText="1"/>
    </xf>
    <xf numFmtId="0" fontId="16" fillId="8" borderId="6" xfId="0" applyFont="1" applyFill="1" applyBorder="1" applyAlignment="1">
      <alignment horizontal="left" vertical="top"/>
    </xf>
    <xf numFmtId="0" fontId="16" fillId="8" borderId="6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16" fillId="6" borderId="6" xfId="0" applyFont="1" applyFill="1" applyBorder="1" applyAlignment="1">
      <alignment horizontal="center" vertical="top" wrapText="1"/>
    </xf>
    <xf numFmtId="0" fontId="16" fillId="6" borderId="6" xfId="0" applyFont="1" applyFill="1" applyBorder="1" applyAlignment="1">
      <alignment horizontal="left" vertical="top" wrapText="1"/>
    </xf>
    <xf numFmtId="0" fontId="16" fillId="6" borderId="6" xfId="0" applyFont="1" applyFill="1" applyBorder="1" applyAlignment="1">
      <alignment horizontal="left" vertical="top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right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1"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18%2007-04-26.xlsb" TargetMode="External"/><Relationship Id="rId1" Type="http://schemas.openxmlformats.org/officeDocument/2006/relationships/externalLinkPath" Target="2026%20IOU%20NED%20Ranglijst%20V18%2007-04-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Leden2026"/>
      <sheetName val="Config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</sheetNames>
    <definedNames>
      <definedName name="ControleDeelnemers"/>
      <definedName name="VerwerkUitslag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FEF2-0FFB-4D38-BFEE-3CB317F8B651}">
  <sheetPr codeName="Sheet14"/>
  <dimension ref="A1:AU9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 activeCell="A10" sqref="A10"/>
    </sheetView>
  </sheetViews>
  <sheetFormatPr defaultRowHeight="12.75" x14ac:dyDescent="0.2"/>
  <cols>
    <col min="1" max="1" width="11.83203125" style="3" customWidth="1"/>
    <col min="2" max="2" width="27.83203125" style="2" customWidth="1"/>
    <col min="3" max="3" width="9.83203125" style="2" customWidth="1"/>
    <col min="4" max="4" width="7.33203125" style="3" customWidth="1"/>
    <col min="5" max="5" width="16.83203125" style="2" customWidth="1"/>
    <col min="6" max="6" width="6.83203125" style="3" customWidth="1"/>
    <col min="7" max="7" width="11.83203125" style="2" customWidth="1"/>
    <col min="8" max="8" width="9.83203125" style="2" customWidth="1"/>
    <col min="9" max="13" width="9.83203125" style="3" customWidth="1"/>
    <col min="14" max="14" width="10.83203125" customWidth="1"/>
    <col min="15" max="15" width="5.83203125" customWidth="1"/>
    <col min="16" max="16" width="10.83203125" customWidth="1"/>
    <col min="17" max="17" width="5.83203125" customWidth="1"/>
    <col min="18" max="18" width="10.83203125" customWidth="1"/>
    <col min="19" max="19" width="5.83203125" customWidth="1"/>
    <col min="20" max="20" width="10.83203125" customWidth="1"/>
    <col min="21" max="21" width="5.83203125" customWidth="1"/>
    <col min="22" max="22" width="10.83203125" customWidth="1"/>
    <col min="23" max="23" width="5.83203125" customWidth="1"/>
    <col min="24" max="24" width="10.83203125" customWidth="1"/>
    <col min="25" max="25" width="5.83203125" customWidth="1"/>
    <col min="26" max="26" width="10.83203125" customWidth="1"/>
    <col min="27" max="27" width="5.83203125" customWidth="1"/>
    <col min="28" max="28" width="10.83203125" customWidth="1"/>
    <col min="29" max="29" width="5.83203125" customWidth="1"/>
    <col min="30" max="30" width="10.83203125" customWidth="1"/>
    <col min="31" max="31" width="5.83203125" customWidth="1"/>
    <col min="32" max="32" width="10.83203125" customWidth="1"/>
    <col min="33" max="33" width="5.83203125" customWidth="1"/>
    <col min="34" max="34" width="10.83203125" customWidth="1"/>
    <col min="35" max="35" width="5.83203125" customWidth="1"/>
    <col min="36" max="36" width="10.83203125" customWidth="1"/>
    <col min="37" max="37" width="5.83203125" customWidth="1"/>
    <col min="38" max="38" width="10.83203125" customWidth="1"/>
    <col min="39" max="39" width="5.83203125" customWidth="1"/>
    <col min="40" max="40" width="10.83203125" customWidth="1"/>
    <col min="41" max="41" width="5.83203125" customWidth="1"/>
    <col min="42" max="42" width="10.83203125" customWidth="1"/>
    <col min="43" max="43" width="5.83203125" customWidth="1"/>
    <col min="44" max="44" width="10.83203125" customWidth="1"/>
    <col min="45" max="45" width="5.83203125" customWidth="1"/>
    <col min="46" max="46" width="10.83203125" customWidth="1"/>
    <col min="47" max="47" width="5.83203125" customWidth="1"/>
    <col min="48" max="16384" width="9.33203125" style="2"/>
  </cols>
  <sheetData>
    <row r="1" spans="1:47" ht="48" customHeight="1" x14ac:dyDescent="0.2">
      <c r="A1" s="1">
        <v>2026</v>
      </c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3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1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0</v>
      </c>
      <c r="Q3" s="16">
        <v>1</v>
      </c>
      <c r="R3" s="13">
        <v>0</v>
      </c>
      <c r="S3" s="14">
        <v>1</v>
      </c>
      <c r="T3" s="15">
        <v>0</v>
      </c>
      <c r="U3" s="16">
        <v>1.25</v>
      </c>
      <c r="V3" s="13">
        <v>0</v>
      </c>
      <c r="W3" s="14">
        <v>1</v>
      </c>
      <c r="X3" s="15">
        <v>0</v>
      </c>
      <c r="Y3" s="16">
        <v>1.25</v>
      </c>
      <c r="Z3" s="13">
        <v>0</v>
      </c>
      <c r="AA3" s="14">
        <v>1</v>
      </c>
      <c r="AB3" s="15">
        <v>0</v>
      </c>
      <c r="AC3" s="16">
        <v>1</v>
      </c>
      <c r="AD3" s="13">
        <v>0</v>
      </c>
      <c r="AE3" s="14">
        <v>1.25</v>
      </c>
      <c r="AF3" s="15">
        <v>0</v>
      </c>
      <c r="AG3" s="16">
        <v>1</v>
      </c>
      <c r="AH3" s="13">
        <v>0</v>
      </c>
      <c r="AI3" s="14">
        <v>1</v>
      </c>
      <c r="AJ3" s="15">
        <v>0</v>
      </c>
      <c r="AK3" s="16">
        <v>1</v>
      </c>
      <c r="AL3" s="13">
        <v>0</v>
      </c>
      <c r="AM3" s="14">
        <v>1.25</v>
      </c>
      <c r="AN3" s="15">
        <v>0</v>
      </c>
      <c r="AO3" s="16">
        <v>1</v>
      </c>
      <c r="AP3" s="13">
        <v>0</v>
      </c>
      <c r="AQ3" s="14">
        <v>1.25</v>
      </c>
      <c r="AR3" s="15">
        <v>0</v>
      </c>
      <c r="AS3" s="16">
        <v>1</v>
      </c>
      <c r="AT3" s="13">
        <v>0</v>
      </c>
      <c r="AU3" s="14">
        <v>1</v>
      </c>
    </row>
    <row r="4" spans="1:47" x14ac:dyDescent="0.2">
      <c r="A4" s="3">
        <v>1</v>
      </c>
      <c r="B4" s="2" t="s">
        <v>47</v>
      </c>
      <c r="C4" s="2" t="s">
        <v>48</v>
      </c>
      <c r="D4" s="3" t="s">
        <v>49</v>
      </c>
      <c r="E4" s="2" t="s">
        <v>50</v>
      </c>
      <c r="F4" s="3">
        <v>2</v>
      </c>
      <c r="G4" s="2" t="s">
        <v>51</v>
      </c>
      <c r="I4" s="17">
        <f>(O4&gt;0)+(Q4&gt;0)+(S4&gt;0)+(U4&gt;0)+(W4&gt;0)+(Y4&gt;0)+(AA4&gt;0)+(AC4&gt;0)+(AE4&gt;0)+(AG4&gt;0)+(AI4&gt;0)+(AK4&gt;0)+(AM4&gt;0)+(AO4&gt;0)+(AQ4&gt;0)+(AS4&gt;0)+(AU4&gt;0)</f>
        <v>1</v>
      </c>
      <c r="J4" s="17">
        <f>SUM(O4, Q4, S4, U4, W4, Y4, AA4, AC4, AE4, AG4, AI4, AK4, AM4, AO4, AQ4, AS4, AU4)</f>
        <v>879.15125038364351</v>
      </c>
      <c r="K4" s="17">
        <f>SUMPRODUCT(LARGE((O4, Q4, S4, U4, W4, Y4, AA4, AC4, AE4, AG4, AI4, AK4, AM4, AO4, AQ4, AS4, AU4),{1;2;3;4;5}))</f>
        <v>879.15125038364351</v>
      </c>
      <c r="L4" s="17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/>
      </c>
      <c r="M4" s="17">
        <f>IF(L4="J",1.05,1)*K4</f>
        <v>879.15125038364351</v>
      </c>
      <c r="N4" s="17">
        <v>1</v>
      </c>
      <c r="O4" s="17">
        <f>IF(ISBLANK(N4),0,(O$3*(101+(1000* LOG(N$3,10) )-(1000*LOG(N4,10)))))</f>
        <v>879.15125038364351</v>
      </c>
      <c r="P4" s="17"/>
      <c r="Q4" s="17">
        <f>IF(ISBLANK(P4),0,(Q$3*(101+(1000* LOG(P$3,10) )-(1000*LOG(P4,10)))))</f>
        <v>0</v>
      </c>
      <c r="R4" s="17"/>
      <c r="S4" s="17">
        <f>IF(ISBLANK(R4),0,(S$3*(101+(1000* LOG(R$3,10) )-(1000*LOG(R4,10)))))</f>
        <v>0</v>
      </c>
      <c r="T4" s="17"/>
      <c r="U4" s="17">
        <f>IF(ISBLANK(T4),0,(U$3*(101+(1000* LOG(T$3,10) )-(1000*LOG(T4,10)))))</f>
        <v>0</v>
      </c>
      <c r="V4" s="17"/>
      <c r="W4" s="17">
        <f>IF(ISBLANK(V4),0,(W$3*(101+(1000* LOG(V$3,10) )-(1000*LOG(V4,10)))))</f>
        <v>0</v>
      </c>
      <c r="X4" s="17"/>
      <c r="Y4" s="17">
        <f>IF(ISBLANK(X4),0,(Y$3*(101+(1000* LOG(X$3,10) )-(1000*LOG(X4,10)))))</f>
        <v>0</v>
      </c>
      <c r="Z4" s="17"/>
      <c r="AA4" s="17">
        <f>IF(ISBLANK(Z4),0,(AA$3*(101+(1000* LOG(Z$3,10) )-(1000*LOG(Z4,10)))))</f>
        <v>0</v>
      </c>
      <c r="AB4" s="17"/>
      <c r="AC4" s="17">
        <f>IF(ISBLANK(AB4),0,(AC$3*(101+(1000* LOG(AB$3,10) )-(1000*LOG(AB4,10)))))</f>
        <v>0</v>
      </c>
      <c r="AD4" s="17"/>
      <c r="AE4" s="17">
        <f>IF(ISBLANK(AD4),0,(AE$3*(101+(1000* LOG(AD$3,10) )-(1000*LOG(AD4,10)))))</f>
        <v>0</v>
      </c>
      <c r="AF4" s="17"/>
      <c r="AG4" s="17">
        <f>IF(ISBLANK(AF4),0,(AG$3*(101+(1000* LOG(AF$3,10) )-(1000*LOG(AF4,10)))))</f>
        <v>0</v>
      </c>
      <c r="AH4" s="17"/>
      <c r="AI4" s="17">
        <f>IF(ISBLANK(AH4),0,(AI$3*(101+(1000* LOG(AH$3,10) )-(1000*LOG(AH4,10)))))</f>
        <v>0</v>
      </c>
      <c r="AJ4" s="17"/>
      <c r="AK4" s="17">
        <f>IF(ISBLANK(AJ4),0,(AK$3*(101+(1000* LOG(AJ$3,10) )-(1000*LOG(AJ4,10)))))</f>
        <v>0</v>
      </c>
      <c r="AL4" s="17"/>
      <c r="AM4" s="17">
        <f>IF(ISBLANK(AL4),0,(AM$3*(101+(1000* LOG(AL$3,10) )-(1000*LOG(AL4,10)))))</f>
        <v>0</v>
      </c>
      <c r="AN4" s="17"/>
      <c r="AO4" s="17">
        <f>IF(ISBLANK(AN4),0,(AO$3*(101+(1000* LOG(AN$3,10) )-(1000*LOG(AN4,10)))))</f>
        <v>0</v>
      </c>
      <c r="AP4" s="17"/>
      <c r="AQ4" s="17">
        <f>IF(ISBLANK(AP4),0,(AQ$3*(101+(1000* LOG(AP$3,10) )-(1000*LOG(AP4,10)))))</f>
        <v>0</v>
      </c>
      <c r="AR4" s="17"/>
      <c r="AS4" s="17">
        <f>IF(ISBLANK(AR4),0,(AS$3*(101+(1000* LOG(AR$3,10) )-(1000*LOG(AR4,10)))))</f>
        <v>0</v>
      </c>
      <c r="AT4" s="17"/>
      <c r="AU4" s="17">
        <f>IF(ISBLANK(AT4),0,(AU$3*(101+(1000* LOG(AT$3,10) )-(1000*LOG(AT4,10)))))</f>
        <v>0</v>
      </c>
    </row>
    <row r="5" spans="1:47" x14ac:dyDescent="0.2">
      <c r="A5" s="3">
        <v>2</v>
      </c>
      <c r="B5" s="2" t="s">
        <v>52</v>
      </c>
      <c r="C5" s="2" t="s">
        <v>53</v>
      </c>
      <c r="D5" s="3" t="s">
        <v>49</v>
      </c>
      <c r="E5" s="2" t="s">
        <v>50</v>
      </c>
      <c r="F5" s="3">
        <v>2</v>
      </c>
      <c r="G5" s="2" t="s">
        <v>54</v>
      </c>
      <c r="I5" s="17">
        <f>(O5&gt;0)+(Q5&gt;0)+(S5&gt;0)+(U5&gt;0)+(W5&gt;0)+(Y5&gt;0)+(AA5&gt;0)+(AC5&gt;0)+(AE5&gt;0)+(AG5&gt;0)+(AI5&gt;0)+(AK5&gt;0)+(AM5&gt;0)+(AO5&gt;0)+(AQ5&gt;0)+(AS5&gt;0)+(AU5&gt;0)</f>
        <v>1</v>
      </c>
      <c r="J5" s="17">
        <f>SUM(O5, Q5, S5, U5, W5, Y5, AA5, AC5, AE5, AG5, AI5, AK5, AM5, AO5, AQ5, AS5, AU5)</f>
        <v>578.12125471966237</v>
      </c>
      <c r="K5" s="17">
        <f>SUMPRODUCT(LARGE((O5, Q5, S5, U5, W5, Y5, AA5, AC5, AE5, AG5, AI5, AK5, AM5, AO5, AQ5, AS5, AU5),{1;2;3;4;5}))</f>
        <v>578.12125471966237</v>
      </c>
      <c r="L5" s="17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+AND(AU5&gt;0,AU$2&lt;&gt;F5)&gt;0,"J","")</f>
        <v/>
      </c>
      <c r="M5" s="17">
        <f>IF(L5="J",1.05,1)*K5</f>
        <v>578.12125471966237</v>
      </c>
      <c r="N5" s="17">
        <v>2</v>
      </c>
      <c r="O5" s="17">
        <f>IF(ISBLANK(N5),0,(O$3*(101+(1000* LOG(N$3,10) )-(1000*LOG(N5,10)))))</f>
        <v>578.12125471966237</v>
      </c>
      <c r="P5" s="17"/>
      <c r="Q5" s="17">
        <f>IF(ISBLANK(P5),0,(Q$3*(101+(1000* LOG(P$3,10) )-(1000*LOG(P5,10)))))</f>
        <v>0</v>
      </c>
      <c r="R5" s="17"/>
      <c r="S5" s="17">
        <f>IF(ISBLANK(R5),0,(S$3*(101+(1000* LOG(R$3,10) )-(1000*LOG(R5,10)))))</f>
        <v>0</v>
      </c>
      <c r="T5" s="17"/>
      <c r="U5" s="17">
        <f>IF(ISBLANK(T5),0,(U$3*(101+(1000* LOG(T$3,10) )-(1000*LOG(T5,10)))))</f>
        <v>0</v>
      </c>
      <c r="V5" s="17"/>
      <c r="W5" s="17">
        <f>IF(ISBLANK(V5),0,(W$3*(101+(1000* LOG(V$3,10) )-(1000*LOG(V5,10)))))</f>
        <v>0</v>
      </c>
      <c r="X5" s="17"/>
      <c r="Y5" s="17">
        <f>IF(ISBLANK(X5),0,(Y$3*(101+(1000* LOG(X$3,10) )-(1000*LOG(X5,10)))))</f>
        <v>0</v>
      </c>
      <c r="Z5" s="17"/>
      <c r="AA5" s="17">
        <f>IF(ISBLANK(Z5),0,(AA$3*(101+(1000* LOG(Z$3,10) )-(1000*LOG(Z5,10)))))</f>
        <v>0</v>
      </c>
      <c r="AB5" s="17"/>
      <c r="AC5" s="17">
        <f>IF(ISBLANK(AB5),0,(AC$3*(101+(1000* LOG(AB$3,10) )-(1000*LOG(AB5,10)))))</f>
        <v>0</v>
      </c>
      <c r="AD5" s="17"/>
      <c r="AE5" s="17">
        <f>IF(ISBLANK(AD5),0,(AE$3*(101+(1000* LOG(AD$3,10) )-(1000*LOG(AD5,10)))))</f>
        <v>0</v>
      </c>
      <c r="AF5" s="17"/>
      <c r="AG5" s="17">
        <f>IF(ISBLANK(AF5),0,(AG$3*(101+(1000* LOG(AF$3,10) )-(1000*LOG(AF5,10)))))</f>
        <v>0</v>
      </c>
      <c r="AH5" s="17"/>
      <c r="AI5" s="17">
        <f>IF(ISBLANK(AH5),0,(AI$3*(101+(1000* LOG(AH$3,10) )-(1000*LOG(AH5,10)))))</f>
        <v>0</v>
      </c>
      <c r="AJ5" s="17"/>
      <c r="AK5" s="17">
        <f>IF(ISBLANK(AJ5),0,(AK$3*(101+(1000* LOG(AJ$3,10) )-(1000*LOG(AJ5,10)))))</f>
        <v>0</v>
      </c>
      <c r="AL5" s="17"/>
      <c r="AM5" s="17">
        <f>IF(ISBLANK(AL5),0,(AM$3*(101+(1000* LOG(AL$3,10) )-(1000*LOG(AL5,10)))))</f>
        <v>0</v>
      </c>
      <c r="AN5" s="17"/>
      <c r="AO5" s="17">
        <f>IF(ISBLANK(AN5),0,(AO$3*(101+(1000* LOG(AN$3,10) )-(1000*LOG(AN5,10)))))</f>
        <v>0</v>
      </c>
      <c r="AP5" s="17"/>
      <c r="AQ5" s="17">
        <f>IF(ISBLANK(AP5),0,(AQ$3*(101+(1000* LOG(AP$3,10) )-(1000*LOG(AP5,10)))))</f>
        <v>0</v>
      </c>
      <c r="AR5" s="17"/>
      <c r="AS5" s="17">
        <f>IF(ISBLANK(AR5),0,(AS$3*(101+(1000* LOG(AR$3,10) )-(1000*LOG(AR5,10)))))</f>
        <v>0</v>
      </c>
      <c r="AT5" s="17"/>
      <c r="AU5" s="17">
        <f>IF(ISBLANK(AT5),0,(AU$3*(101+(1000* LOG(AT$3,10) )-(1000*LOG(AT5,10)))))</f>
        <v>0</v>
      </c>
    </row>
    <row r="6" spans="1:47" x14ac:dyDescent="0.2">
      <c r="A6" s="3">
        <v>3</v>
      </c>
      <c r="B6" s="2" t="s">
        <v>55</v>
      </c>
      <c r="C6" s="2" t="s">
        <v>56</v>
      </c>
      <c r="D6" s="3" t="s">
        <v>49</v>
      </c>
      <c r="E6" s="2" t="s">
        <v>50</v>
      </c>
      <c r="F6" s="3">
        <v>2</v>
      </c>
      <c r="G6" s="2" t="s">
        <v>51</v>
      </c>
      <c r="I6" s="17">
        <f>(O6&gt;0)+(Q6&gt;0)+(S6&gt;0)+(U6&gt;0)+(W6&gt;0)+(Y6&gt;0)+(AA6&gt;0)+(AC6&gt;0)+(AE6&gt;0)+(AG6&gt;0)+(AI6&gt;0)+(AK6&gt;0)+(AM6&gt;0)+(AO6&gt;0)+(AQ6&gt;0)+(AS6&gt;0)+(AU6&gt;0)</f>
        <v>1</v>
      </c>
      <c r="J6" s="17">
        <f>SUM(O6, Q6, S6, U6, W6, Y6, AA6, AC6, AE6, AG6, AI6, AK6, AM6, AO6, AQ6, AS6, AU6)</f>
        <v>402.02999566398108</v>
      </c>
      <c r="K6" s="17">
        <f>SUMPRODUCT(LARGE((O6, Q6, S6, U6, W6, Y6, AA6, AC6, AE6, AG6, AI6, AK6, AM6, AO6, AQ6, AS6, AU6),{1;2;3;4;5}))</f>
        <v>402.02999566398108</v>
      </c>
      <c r="L6" s="17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+AND(AU6&gt;0,AU$2&lt;&gt;F6)&gt;0,"J","")</f>
        <v/>
      </c>
      <c r="M6" s="17">
        <f>IF(L6="J",1.05,1)*K6</f>
        <v>402.02999566398108</v>
      </c>
      <c r="N6" s="17">
        <v>3</v>
      </c>
      <c r="O6" s="17">
        <f>IF(ISBLANK(N6),0,(O$3*(101+(1000* LOG(N$3,10) )-(1000*LOG(N6,10)))))</f>
        <v>402.02999566398108</v>
      </c>
      <c r="P6" s="17"/>
      <c r="Q6" s="17">
        <f>IF(ISBLANK(P6),0,(Q$3*(101+(1000* LOG(P$3,10) )-(1000*LOG(P6,10)))))</f>
        <v>0</v>
      </c>
      <c r="R6" s="17"/>
      <c r="S6" s="17">
        <f>IF(ISBLANK(R6),0,(S$3*(101+(1000* LOG(R$3,10) )-(1000*LOG(R6,10)))))</f>
        <v>0</v>
      </c>
      <c r="T6" s="17"/>
      <c r="U6" s="17">
        <f>IF(ISBLANK(T6),0,(U$3*(101+(1000* LOG(T$3,10) )-(1000*LOG(T6,10)))))</f>
        <v>0</v>
      </c>
      <c r="V6" s="17"/>
      <c r="W6" s="17">
        <f>IF(ISBLANK(V6),0,(W$3*(101+(1000* LOG(V$3,10) )-(1000*LOG(V6,10)))))</f>
        <v>0</v>
      </c>
      <c r="X6" s="17"/>
      <c r="Y6" s="17">
        <f>IF(ISBLANK(X6),0,(Y$3*(101+(1000* LOG(X$3,10) )-(1000*LOG(X6,10)))))</f>
        <v>0</v>
      </c>
      <c r="Z6" s="17"/>
      <c r="AA6" s="17">
        <f>IF(ISBLANK(Z6),0,(AA$3*(101+(1000* LOG(Z$3,10) )-(1000*LOG(Z6,10)))))</f>
        <v>0</v>
      </c>
      <c r="AB6" s="17"/>
      <c r="AC6" s="17">
        <f>IF(ISBLANK(AB6),0,(AC$3*(101+(1000* LOG(AB$3,10) )-(1000*LOG(AB6,10)))))</f>
        <v>0</v>
      </c>
      <c r="AD6" s="17"/>
      <c r="AE6" s="17">
        <f>IF(ISBLANK(AD6),0,(AE$3*(101+(1000* LOG(AD$3,10) )-(1000*LOG(AD6,10)))))</f>
        <v>0</v>
      </c>
      <c r="AF6" s="17"/>
      <c r="AG6" s="17">
        <f>IF(ISBLANK(AF6),0,(AG$3*(101+(1000* LOG(AF$3,10) )-(1000*LOG(AF6,10)))))</f>
        <v>0</v>
      </c>
      <c r="AH6" s="17"/>
      <c r="AI6" s="17">
        <f>IF(ISBLANK(AH6),0,(AI$3*(101+(1000* LOG(AH$3,10) )-(1000*LOG(AH6,10)))))</f>
        <v>0</v>
      </c>
      <c r="AJ6" s="17"/>
      <c r="AK6" s="17">
        <f>IF(ISBLANK(AJ6),0,(AK$3*(101+(1000* LOG(AJ$3,10) )-(1000*LOG(AJ6,10)))))</f>
        <v>0</v>
      </c>
      <c r="AL6" s="17"/>
      <c r="AM6" s="17">
        <f>IF(ISBLANK(AL6),0,(AM$3*(101+(1000* LOG(AL$3,10) )-(1000*LOG(AL6,10)))))</f>
        <v>0</v>
      </c>
      <c r="AN6" s="17"/>
      <c r="AO6" s="17">
        <f>IF(ISBLANK(AN6),0,(AO$3*(101+(1000* LOG(AN$3,10) )-(1000*LOG(AN6,10)))))</f>
        <v>0</v>
      </c>
      <c r="AP6" s="17"/>
      <c r="AQ6" s="17">
        <f>IF(ISBLANK(AP6),0,(AQ$3*(101+(1000* LOG(AP$3,10) )-(1000*LOG(AP6,10)))))</f>
        <v>0</v>
      </c>
      <c r="AR6" s="17"/>
      <c r="AS6" s="17">
        <f>IF(ISBLANK(AR6),0,(AS$3*(101+(1000* LOG(AR$3,10) )-(1000*LOG(AR6,10)))))</f>
        <v>0</v>
      </c>
      <c r="AT6" s="17"/>
      <c r="AU6" s="17">
        <f>IF(ISBLANK(AT6),0,(AU$3*(101+(1000* LOG(AT$3,10) )-(1000*LOG(AT6,10)))))</f>
        <v>0</v>
      </c>
    </row>
    <row r="7" spans="1:47" x14ac:dyDescent="0.2">
      <c r="A7" s="3">
        <v>4</v>
      </c>
      <c r="B7" s="2" t="s">
        <v>57</v>
      </c>
      <c r="C7" s="2" t="s">
        <v>58</v>
      </c>
      <c r="D7" s="3" t="s">
        <v>49</v>
      </c>
      <c r="E7" s="2" t="s">
        <v>50</v>
      </c>
      <c r="F7" s="3">
        <v>2</v>
      </c>
      <c r="G7" s="2" t="s">
        <v>51</v>
      </c>
      <c r="I7" s="17">
        <f>(O7&gt;0)+(Q7&gt;0)+(S7&gt;0)+(U7&gt;0)+(W7&gt;0)+(Y7&gt;0)+(AA7&gt;0)+(AC7&gt;0)+(AE7&gt;0)+(AG7&gt;0)+(AI7&gt;0)+(AK7&gt;0)+(AM7&gt;0)+(AO7&gt;0)+(AQ7&gt;0)+(AS7&gt;0)+(AU7&gt;0)</f>
        <v>1</v>
      </c>
      <c r="J7" s="17">
        <f>SUM(O7, Q7, S7, U7, W7, Y7, AA7, AC7, AE7, AG7, AI7, AK7, AM7, AO7, AQ7, AS7, AU7)</f>
        <v>277.09125905568123</v>
      </c>
      <c r="K7" s="17">
        <f>SUMPRODUCT(LARGE((O7, Q7, S7, U7, W7, Y7, AA7, AC7, AE7, AG7, AI7, AK7, AM7, AO7, AQ7, AS7, AU7),{1;2;3;4;5}))</f>
        <v>277.09125905568123</v>
      </c>
      <c r="L7" s="17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+AND(AU7&gt;0,AU$2&lt;&gt;F7)&gt;0,"J","")</f>
        <v/>
      </c>
      <c r="M7" s="17">
        <f>IF(L7="J",1.05,1)*K7</f>
        <v>277.09125905568123</v>
      </c>
      <c r="N7" s="17">
        <v>4</v>
      </c>
      <c r="O7" s="17">
        <f>IF(ISBLANK(N7),0,(O$3*(101+(1000* LOG(N$3,10) )-(1000*LOG(N7,10)))))</f>
        <v>277.09125905568123</v>
      </c>
      <c r="P7" s="17"/>
      <c r="Q7" s="17">
        <f>IF(ISBLANK(P7),0,(Q$3*(101+(1000* LOG(P$3,10) )-(1000*LOG(P7,10)))))</f>
        <v>0</v>
      </c>
      <c r="R7" s="17"/>
      <c r="S7" s="17">
        <f>IF(ISBLANK(R7),0,(S$3*(101+(1000* LOG(R$3,10) )-(1000*LOG(R7,10)))))</f>
        <v>0</v>
      </c>
      <c r="T7" s="17"/>
      <c r="U7" s="17">
        <f>IF(ISBLANK(T7),0,(U$3*(101+(1000* LOG(T$3,10) )-(1000*LOG(T7,10)))))</f>
        <v>0</v>
      </c>
      <c r="V7" s="17"/>
      <c r="W7" s="17">
        <f>IF(ISBLANK(V7),0,(W$3*(101+(1000* LOG(V$3,10) )-(1000*LOG(V7,10)))))</f>
        <v>0</v>
      </c>
      <c r="X7" s="17"/>
      <c r="Y7" s="17">
        <f>IF(ISBLANK(X7),0,(Y$3*(101+(1000* LOG(X$3,10) )-(1000*LOG(X7,10)))))</f>
        <v>0</v>
      </c>
      <c r="Z7" s="17"/>
      <c r="AA7" s="17">
        <f>IF(ISBLANK(Z7),0,(AA$3*(101+(1000* LOG(Z$3,10) )-(1000*LOG(Z7,10)))))</f>
        <v>0</v>
      </c>
      <c r="AB7" s="17"/>
      <c r="AC7" s="17">
        <f>IF(ISBLANK(AB7),0,(AC$3*(101+(1000* LOG(AB$3,10) )-(1000*LOG(AB7,10)))))</f>
        <v>0</v>
      </c>
      <c r="AD7" s="17"/>
      <c r="AE7" s="17">
        <f>IF(ISBLANK(AD7),0,(AE$3*(101+(1000* LOG(AD$3,10) )-(1000*LOG(AD7,10)))))</f>
        <v>0</v>
      </c>
      <c r="AF7" s="17"/>
      <c r="AG7" s="17">
        <f>IF(ISBLANK(AF7),0,(AG$3*(101+(1000* LOG(AF$3,10) )-(1000*LOG(AF7,10)))))</f>
        <v>0</v>
      </c>
      <c r="AH7" s="17"/>
      <c r="AI7" s="17">
        <f>IF(ISBLANK(AH7),0,(AI$3*(101+(1000* LOG(AH$3,10) )-(1000*LOG(AH7,10)))))</f>
        <v>0</v>
      </c>
      <c r="AJ7" s="17"/>
      <c r="AK7" s="17">
        <f>IF(ISBLANK(AJ7),0,(AK$3*(101+(1000* LOG(AJ$3,10) )-(1000*LOG(AJ7,10)))))</f>
        <v>0</v>
      </c>
      <c r="AL7" s="17"/>
      <c r="AM7" s="17">
        <f>IF(ISBLANK(AL7),0,(AM$3*(101+(1000* LOG(AL$3,10) )-(1000*LOG(AL7,10)))))</f>
        <v>0</v>
      </c>
      <c r="AN7" s="17"/>
      <c r="AO7" s="17">
        <f>IF(ISBLANK(AN7),0,(AO$3*(101+(1000* LOG(AN$3,10) )-(1000*LOG(AN7,10)))))</f>
        <v>0</v>
      </c>
      <c r="AP7" s="17"/>
      <c r="AQ7" s="17">
        <f>IF(ISBLANK(AP7),0,(AQ$3*(101+(1000* LOG(AP$3,10) )-(1000*LOG(AP7,10)))))</f>
        <v>0</v>
      </c>
      <c r="AR7" s="17"/>
      <c r="AS7" s="17">
        <f>IF(ISBLANK(AR7),0,(AS$3*(101+(1000* LOG(AR$3,10) )-(1000*LOG(AR7,10)))))</f>
        <v>0</v>
      </c>
      <c r="AT7" s="17"/>
      <c r="AU7" s="17">
        <f>IF(ISBLANK(AT7),0,(AU$3*(101+(1000* LOG(AT$3,10) )-(1000*LOG(AT7,10)))))</f>
        <v>0</v>
      </c>
    </row>
    <row r="8" spans="1:47" x14ac:dyDescent="0.2">
      <c r="A8" s="3">
        <v>5</v>
      </c>
      <c r="B8" s="2" t="s">
        <v>59</v>
      </c>
      <c r="C8" s="2" t="s">
        <v>60</v>
      </c>
      <c r="D8" s="3" t="s">
        <v>49</v>
      </c>
      <c r="E8" s="2" t="s">
        <v>50</v>
      </c>
      <c r="F8" s="3">
        <v>2</v>
      </c>
      <c r="G8" s="2" t="s">
        <v>61</v>
      </c>
      <c r="I8" s="17">
        <f>(O8&gt;0)+(Q8&gt;0)+(S8&gt;0)+(U8&gt;0)+(W8&gt;0)+(Y8&gt;0)+(AA8&gt;0)+(AC8&gt;0)+(AE8&gt;0)+(AG8&gt;0)+(AI8&gt;0)+(AK8&gt;0)+(AM8&gt;0)+(AO8&gt;0)+(AQ8&gt;0)+(AS8&gt;0)+(AU8&gt;0)</f>
        <v>1</v>
      </c>
      <c r="J8" s="17">
        <f>SUM(O8, Q8, S8, U8, W8, Y8, AA8, AC8, AE8, AG8, AI8, AK8, AM8, AO8, AQ8, AS8, AU8)</f>
        <v>180.18124604762477</v>
      </c>
      <c r="K8" s="17">
        <f>SUMPRODUCT(LARGE((O8, Q8, S8, U8, W8, Y8, AA8, AC8, AE8, AG8, AI8, AK8, AM8, AO8, AQ8, AS8, AU8),{1;2;3;4;5}))</f>
        <v>180.18124604762477</v>
      </c>
      <c r="L8" s="17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+AND(AU8&gt;0,AU$2&lt;&gt;F8)&gt;0,"J","")</f>
        <v/>
      </c>
      <c r="M8" s="17">
        <f>IF(L8="J",1.05,1)*K8</f>
        <v>180.18124604762477</v>
      </c>
      <c r="N8" s="17">
        <v>5</v>
      </c>
      <c r="O8" s="17">
        <f>IF(ISBLANK(N8),0,(O$3*(101+(1000* LOG(N$3,10) )-(1000*LOG(N8,10)))))</f>
        <v>180.18124604762477</v>
      </c>
      <c r="P8" s="17"/>
      <c r="Q8" s="17">
        <f>IF(ISBLANK(P8),0,(Q$3*(101+(1000* LOG(P$3,10) )-(1000*LOG(P8,10)))))</f>
        <v>0</v>
      </c>
      <c r="R8" s="17"/>
      <c r="S8" s="17">
        <f>IF(ISBLANK(R8),0,(S$3*(101+(1000* LOG(R$3,10) )-(1000*LOG(R8,10)))))</f>
        <v>0</v>
      </c>
      <c r="T8" s="17"/>
      <c r="U8" s="17">
        <f>IF(ISBLANK(T8),0,(U$3*(101+(1000* LOG(T$3,10) )-(1000*LOG(T8,10)))))</f>
        <v>0</v>
      </c>
      <c r="V8" s="17"/>
      <c r="W8" s="17">
        <f>IF(ISBLANK(V8),0,(W$3*(101+(1000* LOG(V$3,10) )-(1000*LOG(V8,10)))))</f>
        <v>0</v>
      </c>
      <c r="X8" s="17"/>
      <c r="Y8" s="17">
        <f>IF(ISBLANK(X8),0,(Y$3*(101+(1000* LOG(X$3,10) )-(1000*LOG(X8,10)))))</f>
        <v>0</v>
      </c>
      <c r="Z8" s="17"/>
      <c r="AA8" s="17">
        <f>IF(ISBLANK(Z8),0,(AA$3*(101+(1000* LOG(Z$3,10) )-(1000*LOG(Z8,10)))))</f>
        <v>0</v>
      </c>
      <c r="AB8" s="17"/>
      <c r="AC8" s="17">
        <f>IF(ISBLANK(AB8),0,(AC$3*(101+(1000* LOG(AB$3,10) )-(1000*LOG(AB8,10)))))</f>
        <v>0</v>
      </c>
      <c r="AD8" s="17"/>
      <c r="AE8" s="17">
        <f>IF(ISBLANK(AD8),0,(AE$3*(101+(1000* LOG(AD$3,10) )-(1000*LOG(AD8,10)))))</f>
        <v>0</v>
      </c>
      <c r="AF8" s="17"/>
      <c r="AG8" s="17">
        <f>IF(ISBLANK(AF8),0,(AG$3*(101+(1000* LOG(AF$3,10) )-(1000*LOG(AF8,10)))))</f>
        <v>0</v>
      </c>
      <c r="AH8" s="17"/>
      <c r="AI8" s="17">
        <f>IF(ISBLANK(AH8),0,(AI$3*(101+(1000* LOG(AH$3,10) )-(1000*LOG(AH8,10)))))</f>
        <v>0</v>
      </c>
      <c r="AJ8" s="17"/>
      <c r="AK8" s="17">
        <f>IF(ISBLANK(AJ8),0,(AK$3*(101+(1000* LOG(AJ$3,10) )-(1000*LOG(AJ8,10)))))</f>
        <v>0</v>
      </c>
      <c r="AL8" s="17"/>
      <c r="AM8" s="17">
        <f>IF(ISBLANK(AL8),0,(AM$3*(101+(1000* LOG(AL$3,10) )-(1000*LOG(AL8,10)))))</f>
        <v>0</v>
      </c>
      <c r="AN8" s="17"/>
      <c r="AO8" s="17">
        <f>IF(ISBLANK(AN8),0,(AO$3*(101+(1000* LOG(AN$3,10) )-(1000*LOG(AN8,10)))))</f>
        <v>0</v>
      </c>
      <c r="AP8" s="17"/>
      <c r="AQ8" s="17">
        <f>IF(ISBLANK(AP8),0,(AQ$3*(101+(1000* LOG(AP$3,10) )-(1000*LOG(AP8,10)))))</f>
        <v>0</v>
      </c>
      <c r="AR8" s="17"/>
      <c r="AS8" s="17">
        <f>IF(ISBLANK(AR8),0,(AS$3*(101+(1000* LOG(AR$3,10) )-(1000*LOG(AR8,10)))))</f>
        <v>0</v>
      </c>
      <c r="AT8" s="17"/>
      <c r="AU8" s="17">
        <f>IF(ISBLANK(AT8),0,(AU$3*(101+(1000* LOG(AT$3,10) )-(1000*LOG(AT8,10)))))</f>
        <v>0</v>
      </c>
    </row>
    <row r="9" spans="1:47" x14ac:dyDescent="0.2">
      <c r="A9" s="3">
        <v>6</v>
      </c>
      <c r="B9" s="2" t="s">
        <v>62</v>
      </c>
      <c r="C9" s="2" t="s">
        <v>63</v>
      </c>
      <c r="D9" s="3" t="s">
        <v>49</v>
      </c>
      <c r="E9" s="2" t="s">
        <v>64</v>
      </c>
      <c r="F9" s="3">
        <v>2</v>
      </c>
      <c r="G9" s="2" t="s">
        <v>51</v>
      </c>
      <c r="I9" s="17">
        <f>(O9&gt;0)+(Q9&gt;0)+(S9&gt;0)+(U9&gt;0)+(W9&gt;0)+(Y9&gt;0)+(AA9&gt;0)+(AC9&gt;0)+(AE9&gt;0)+(AG9&gt;0)+(AI9&gt;0)+(AK9&gt;0)+(AM9&gt;0)+(AO9&gt;0)+(AQ9&gt;0)+(AS9&gt;0)+(AU9&gt;0)</f>
        <v>1</v>
      </c>
      <c r="J9" s="17">
        <f>SUM(O9, Q9, S9, U9, W9, Y9, AA9, AC9, AE9, AG9, AI9, AK9, AM9, AO9, AQ9, AS9, AU9)</f>
        <v>101</v>
      </c>
      <c r="K9" s="17">
        <f>SUMPRODUCT(LARGE((O9, Q9, S9, U9, W9, Y9, AA9, AC9, AE9, AG9, AI9, AK9, AM9, AO9, AQ9, AS9, AU9),{1;2;3;4;5}))</f>
        <v>101</v>
      </c>
      <c r="L9" s="17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+AND(AU9&gt;0,AU$2&lt;&gt;F9)&gt;0,"J","")</f>
        <v/>
      </c>
      <c r="M9" s="17">
        <f>IF(L9="J",1.05,1)*K9</f>
        <v>101</v>
      </c>
      <c r="N9" s="17">
        <v>6</v>
      </c>
      <c r="O9" s="17">
        <f>IF(ISBLANK(N9),0,(O$3*(101+(1000* LOG(N$3,10) )-(1000*LOG(N9,10)))))</f>
        <v>101</v>
      </c>
      <c r="P9" s="17"/>
      <c r="Q9" s="17">
        <f>IF(ISBLANK(P9),0,(Q$3*(101+(1000* LOG(P$3,10) )-(1000*LOG(P9,10)))))</f>
        <v>0</v>
      </c>
      <c r="R9" s="17"/>
      <c r="S9" s="17">
        <f>IF(ISBLANK(R9),0,(S$3*(101+(1000* LOG(R$3,10) )-(1000*LOG(R9,10)))))</f>
        <v>0</v>
      </c>
      <c r="T9" s="17"/>
      <c r="U9" s="17">
        <f>IF(ISBLANK(T9),0,(U$3*(101+(1000* LOG(T$3,10) )-(1000*LOG(T9,10)))))</f>
        <v>0</v>
      </c>
      <c r="V9" s="17"/>
      <c r="W9" s="17">
        <f>IF(ISBLANK(V9),0,(W$3*(101+(1000* LOG(V$3,10) )-(1000*LOG(V9,10)))))</f>
        <v>0</v>
      </c>
      <c r="X9" s="17"/>
      <c r="Y9" s="17">
        <f>IF(ISBLANK(X9),0,(Y$3*(101+(1000* LOG(X$3,10) )-(1000*LOG(X9,10)))))</f>
        <v>0</v>
      </c>
      <c r="Z9" s="17"/>
      <c r="AA9" s="17">
        <f>IF(ISBLANK(Z9),0,(AA$3*(101+(1000* LOG(Z$3,10) )-(1000*LOG(Z9,10)))))</f>
        <v>0</v>
      </c>
      <c r="AB9" s="17"/>
      <c r="AC9" s="17">
        <f>IF(ISBLANK(AB9),0,(AC$3*(101+(1000* LOG(AB$3,10) )-(1000*LOG(AB9,10)))))</f>
        <v>0</v>
      </c>
      <c r="AD9" s="17"/>
      <c r="AE9" s="17">
        <f>IF(ISBLANK(AD9),0,(AE$3*(101+(1000* LOG(AD$3,10) )-(1000*LOG(AD9,10)))))</f>
        <v>0</v>
      </c>
      <c r="AF9" s="17"/>
      <c r="AG9" s="17">
        <f>IF(ISBLANK(AF9),0,(AG$3*(101+(1000* LOG(AF$3,10) )-(1000*LOG(AF9,10)))))</f>
        <v>0</v>
      </c>
      <c r="AH9" s="17"/>
      <c r="AI9" s="17">
        <f>IF(ISBLANK(AH9),0,(AI$3*(101+(1000* LOG(AH$3,10) )-(1000*LOG(AH9,10)))))</f>
        <v>0</v>
      </c>
      <c r="AJ9" s="17"/>
      <c r="AK9" s="17">
        <f>IF(ISBLANK(AJ9),0,(AK$3*(101+(1000* LOG(AJ$3,10) )-(1000*LOG(AJ9,10)))))</f>
        <v>0</v>
      </c>
      <c r="AL9" s="17"/>
      <c r="AM9" s="17">
        <f>IF(ISBLANK(AL9),0,(AM$3*(101+(1000* LOG(AL$3,10) )-(1000*LOG(AL9,10)))))</f>
        <v>0</v>
      </c>
      <c r="AN9" s="17"/>
      <c r="AO9" s="17">
        <f>IF(ISBLANK(AN9),0,(AO$3*(101+(1000* LOG(AN$3,10) )-(1000*LOG(AN9,10)))))</f>
        <v>0</v>
      </c>
      <c r="AP9" s="17"/>
      <c r="AQ9" s="17">
        <f>IF(ISBLANK(AP9),0,(AQ$3*(101+(1000* LOG(AP$3,10) )-(1000*LOG(AP9,10)))))</f>
        <v>0</v>
      </c>
      <c r="AR9" s="17"/>
      <c r="AS9" s="17">
        <f>IF(ISBLANK(AR9),0,(AS$3*(101+(1000* LOG(AR$3,10) )-(1000*LOG(AR9,10)))))</f>
        <v>0</v>
      </c>
      <c r="AT9" s="17"/>
      <c r="AU9" s="17">
        <f>IF(ISBLANK(AT9),0,(AU$3*(101+(1000* LOG(AT$3,10) )-(1000*LOG(AT9,10)))))</f>
        <v>0</v>
      </c>
    </row>
  </sheetData>
  <autoFilter ref="A3:M3" xr:uid="{0DB80B4F-8AD8-41A8-B5E4-5F186FA69CA5}"/>
  <conditionalFormatting sqref="A4:AU9">
    <cfRule type="expression" dxfId="0" priority="1">
      <formula>IF($D4="N",TRUE,FALSE)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5892-6C8A-43DA-BC73-234A02D75C0E}">
  <sheetPr codeName="Sheet10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7</v>
      </c>
    </row>
    <row r="3" spans="1:8" x14ac:dyDescent="0.2">
      <c r="A3" s="41" t="s">
        <v>73</v>
      </c>
      <c r="B3" s="41" t="s">
        <v>6</v>
      </c>
    </row>
    <row r="4" spans="1:8" x14ac:dyDescent="0.2">
      <c r="A4" s="41" t="s">
        <v>74</v>
      </c>
      <c r="B4" s="41" t="s">
        <v>90</v>
      </c>
    </row>
    <row r="5" spans="1:8" x14ac:dyDescent="0.2">
      <c r="A5" s="41" t="s">
        <v>75</v>
      </c>
      <c r="B5" s="41" t="s">
        <v>91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DED3-DF74-47CA-9171-193C71106C3F}">
  <sheetPr codeName="Sheet11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8</v>
      </c>
    </row>
    <row r="3" spans="1:8" x14ac:dyDescent="0.2">
      <c r="A3" s="41" t="s">
        <v>73</v>
      </c>
      <c r="B3" s="41" t="s">
        <v>7</v>
      </c>
    </row>
    <row r="4" spans="1:8" x14ac:dyDescent="0.2">
      <c r="A4" s="41" t="s">
        <v>74</v>
      </c>
      <c r="B4" s="41" t="s">
        <v>92</v>
      </c>
    </row>
    <row r="5" spans="1:8" x14ac:dyDescent="0.2">
      <c r="A5" s="41" t="s">
        <v>75</v>
      </c>
      <c r="B5" s="41" t="s">
        <v>93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3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FEC3F-9C95-441B-A1C9-464D13D5F204}">
  <sheetPr codeName="Sheet12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9</v>
      </c>
    </row>
    <row r="3" spans="1:8" x14ac:dyDescent="0.2">
      <c r="A3" s="41" t="s">
        <v>73</v>
      </c>
      <c r="B3" s="41" t="s">
        <v>8</v>
      </c>
    </row>
    <row r="4" spans="1:8" x14ac:dyDescent="0.2">
      <c r="A4" s="41" t="s">
        <v>74</v>
      </c>
      <c r="B4" s="41" t="s">
        <v>78</v>
      </c>
    </row>
    <row r="5" spans="1:8" x14ac:dyDescent="0.2">
      <c r="A5" s="41" t="s">
        <v>75</v>
      </c>
      <c r="B5" s="41" t="s">
        <v>94</v>
      </c>
    </row>
    <row r="6" spans="1:8" x14ac:dyDescent="0.2">
      <c r="A6" s="41" t="s">
        <v>76</v>
      </c>
      <c r="B6" s="41">
        <v>1.25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65FA-6BE1-46DC-8319-7BCA3FCDD7FE}">
  <sheetPr codeName="Sheet13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10</v>
      </c>
    </row>
    <row r="3" spans="1:8" x14ac:dyDescent="0.2">
      <c r="A3" s="41" t="s">
        <v>73</v>
      </c>
      <c r="B3" s="41" t="s">
        <v>9</v>
      </c>
    </row>
    <row r="4" spans="1:8" x14ac:dyDescent="0.2">
      <c r="A4" s="41" t="s">
        <v>74</v>
      </c>
      <c r="B4" s="41" t="s">
        <v>64</v>
      </c>
    </row>
    <row r="5" spans="1:8" x14ac:dyDescent="0.2">
      <c r="A5" s="41" t="s">
        <v>75</v>
      </c>
      <c r="B5" s="41" t="s">
        <v>95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41B9-8E79-4EBB-9F3D-84C50823D889}">
  <sheetPr codeName="Sheet15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11</v>
      </c>
    </row>
    <row r="3" spans="1:8" x14ac:dyDescent="0.2">
      <c r="A3" s="41" t="s">
        <v>73</v>
      </c>
      <c r="B3" s="41" t="s">
        <v>10</v>
      </c>
    </row>
    <row r="4" spans="1:8" x14ac:dyDescent="0.2">
      <c r="A4" s="41" t="s">
        <v>74</v>
      </c>
      <c r="B4" s="41" t="s">
        <v>96</v>
      </c>
    </row>
    <row r="5" spans="1:8" x14ac:dyDescent="0.2">
      <c r="A5" s="41" t="s">
        <v>75</v>
      </c>
      <c r="B5" s="41" t="s">
        <v>97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1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4332-1016-4B9E-82B4-2CD2535F8886}">
  <sheetPr codeName="Sheet16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12</v>
      </c>
    </row>
    <row r="3" spans="1:8" x14ac:dyDescent="0.2">
      <c r="A3" s="41" t="s">
        <v>73</v>
      </c>
      <c r="B3" s="41" t="s">
        <v>11</v>
      </c>
    </row>
    <row r="4" spans="1:8" x14ac:dyDescent="0.2">
      <c r="A4" s="41" t="s">
        <v>74</v>
      </c>
      <c r="B4" s="41" t="s">
        <v>98</v>
      </c>
    </row>
    <row r="5" spans="1:8" x14ac:dyDescent="0.2">
      <c r="A5" s="41" t="s">
        <v>75</v>
      </c>
      <c r="B5" s="41" t="s">
        <v>99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30FF-FB7D-4BBA-8A3F-D8C9CCD9E11F}">
  <sheetPr codeName="Sheet17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13</v>
      </c>
    </row>
    <row r="3" spans="1:8" x14ac:dyDescent="0.2">
      <c r="A3" s="41" t="s">
        <v>73</v>
      </c>
      <c r="B3" s="41" t="s">
        <v>12</v>
      </c>
    </row>
    <row r="4" spans="1:8" x14ac:dyDescent="0.2">
      <c r="A4" s="41" t="s">
        <v>74</v>
      </c>
      <c r="B4" s="41" t="s">
        <v>100</v>
      </c>
    </row>
    <row r="5" spans="1:8" x14ac:dyDescent="0.2">
      <c r="A5" s="41" t="s">
        <v>75</v>
      </c>
      <c r="B5" s="41" t="s">
        <v>101</v>
      </c>
    </row>
    <row r="6" spans="1:8" x14ac:dyDescent="0.2">
      <c r="A6" s="41" t="s">
        <v>76</v>
      </c>
      <c r="B6" s="41">
        <v>1.25</v>
      </c>
    </row>
    <row r="7" spans="1:8" x14ac:dyDescent="0.2">
      <c r="A7" s="41" t="s">
        <v>39</v>
      </c>
      <c r="B7" s="41">
        <v>3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9D51-28A4-4B82-B9A8-41F8CFC4EE7B}">
  <sheetPr codeName="Sheet18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14</v>
      </c>
    </row>
    <row r="3" spans="1:8" x14ac:dyDescent="0.2">
      <c r="A3" s="41" t="s">
        <v>73</v>
      </c>
      <c r="B3" s="41" t="s">
        <v>13</v>
      </c>
    </row>
    <row r="4" spans="1:8" x14ac:dyDescent="0.2">
      <c r="A4" s="41" t="s">
        <v>74</v>
      </c>
      <c r="B4" s="41" t="s">
        <v>102</v>
      </c>
    </row>
    <row r="5" spans="1:8" x14ac:dyDescent="0.2">
      <c r="A5" s="41" t="s">
        <v>75</v>
      </c>
      <c r="B5" s="41" t="s">
        <v>103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1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DDAF-AEBD-4624-A983-8B83C3D20B67}">
  <sheetPr codeName="Sheet19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15</v>
      </c>
    </row>
    <row r="3" spans="1:8" x14ac:dyDescent="0.2">
      <c r="A3" s="41" t="s">
        <v>73</v>
      </c>
      <c r="B3" s="41" t="s">
        <v>14</v>
      </c>
    </row>
    <row r="4" spans="1:8" x14ac:dyDescent="0.2">
      <c r="A4" s="41" t="s">
        <v>74</v>
      </c>
      <c r="B4" s="41" t="s">
        <v>104</v>
      </c>
    </row>
    <row r="5" spans="1:8" x14ac:dyDescent="0.2">
      <c r="A5" s="41" t="s">
        <v>75</v>
      </c>
      <c r="B5" s="41" t="s">
        <v>105</v>
      </c>
    </row>
    <row r="6" spans="1:8" x14ac:dyDescent="0.2">
      <c r="A6" s="41" t="s">
        <v>76</v>
      </c>
      <c r="B6" s="41">
        <v>1.25</v>
      </c>
    </row>
    <row r="7" spans="1:8" x14ac:dyDescent="0.2">
      <c r="A7" s="41" t="s">
        <v>39</v>
      </c>
      <c r="B7" s="41">
        <v>1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B168-1D6D-48CC-9875-B1473EADC74A}">
  <sheetPr codeName="Sheet20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16</v>
      </c>
    </row>
    <row r="3" spans="1:8" x14ac:dyDescent="0.2">
      <c r="A3" s="41" t="s">
        <v>73</v>
      </c>
      <c r="B3" s="41" t="s">
        <v>15</v>
      </c>
    </row>
    <row r="4" spans="1:8" x14ac:dyDescent="0.2">
      <c r="A4" s="41" t="s">
        <v>74</v>
      </c>
      <c r="B4" s="41" t="s">
        <v>106</v>
      </c>
    </row>
    <row r="5" spans="1:8" x14ac:dyDescent="0.2">
      <c r="A5" s="41" t="s">
        <v>75</v>
      </c>
      <c r="B5" s="41" t="s">
        <v>107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1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6341-95B6-4182-94FD-560F7B3F0F24}">
  <sheetPr codeName="Sheet23"/>
  <dimension ref="A1:I11"/>
  <sheetViews>
    <sheetView workbookViewId="0">
      <selection activeCell="A10" sqref="A10"/>
    </sheetView>
  </sheetViews>
  <sheetFormatPr defaultRowHeight="15" x14ac:dyDescent="0.2"/>
  <cols>
    <col min="1" max="1" width="9.83203125" style="28" customWidth="1"/>
    <col min="2" max="8" width="30.83203125" style="21" customWidth="1"/>
    <col min="9" max="16384" width="9.33203125" style="21"/>
  </cols>
  <sheetData>
    <row r="1" spans="1:9" ht="23.1" customHeight="1" x14ac:dyDescent="0.2">
      <c r="A1" s="18" t="s">
        <v>65</v>
      </c>
      <c r="B1" s="19"/>
      <c r="C1" s="19"/>
      <c r="D1" s="19"/>
      <c r="E1" s="19"/>
      <c r="F1" s="19"/>
      <c r="G1" s="19"/>
      <c r="H1" s="19"/>
      <c r="I1" s="20"/>
    </row>
    <row r="2" spans="1:9" x14ac:dyDescent="0.2">
      <c r="A2" s="22" t="s">
        <v>66</v>
      </c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23"/>
      <c r="B3" s="20"/>
      <c r="C3" s="20"/>
      <c r="D3" s="20"/>
      <c r="E3" s="20"/>
      <c r="F3" s="20"/>
      <c r="G3" s="20"/>
      <c r="H3" s="20"/>
      <c r="I3" s="20"/>
    </row>
    <row r="4" spans="1:9" x14ac:dyDescent="0.2">
      <c r="A4" s="24" t="s">
        <v>67</v>
      </c>
      <c r="B4" s="25" t="s">
        <v>68</v>
      </c>
      <c r="C4" s="25" t="s">
        <v>69</v>
      </c>
      <c r="D4" s="25" t="s">
        <v>61</v>
      </c>
      <c r="E4" s="25" t="s">
        <v>51</v>
      </c>
      <c r="F4" s="25" t="s">
        <v>41</v>
      </c>
      <c r="G4" s="25" t="s">
        <v>70</v>
      </c>
      <c r="H4" s="25" t="s">
        <v>38</v>
      </c>
      <c r="I4" s="20"/>
    </row>
    <row r="5" spans="1:9" x14ac:dyDescent="0.2">
      <c r="A5" s="26">
        <v>1</v>
      </c>
      <c r="B5" s="27" t="s">
        <v>47</v>
      </c>
      <c r="C5" s="27" t="s">
        <v>52</v>
      </c>
      <c r="D5" s="27" t="s">
        <v>59</v>
      </c>
      <c r="E5" s="27" t="s">
        <v>47</v>
      </c>
      <c r="F5" s="27"/>
      <c r="G5" s="27"/>
      <c r="H5" s="27" t="s">
        <v>50</v>
      </c>
      <c r="I5" s="20"/>
    </row>
    <row r="6" spans="1:9" x14ac:dyDescent="0.2">
      <c r="A6" s="26">
        <v>2</v>
      </c>
      <c r="B6" s="27" t="s">
        <v>52</v>
      </c>
      <c r="C6" s="27"/>
      <c r="D6" s="27"/>
      <c r="E6" s="27" t="s">
        <v>55</v>
      </c>
      <c r="F6" s="27"/>
      <c r="G6" s="27"/>
      <c r="H6" s="27" t="s">
        <v>64</v>
      </c>
      <c r="I6" s="20"/>
    </row>
    <row r="7" spans="1:9" x14ac:dyDescent="0.2">
      <c r="A7" s="26">
        <v>3</v>
      </c>
      <c r="B7" s="27" t="s">
        <v>55</v>
      </c>
      <c r="C7" s="27"/>
      <c r="D7" s="27"/>
      <c r="E7" s="27" t="s">
        <v>57</v>
      </c>
      <c r="F7" s="27"/>
      <c r="G7" s="27"/>
      <c r="H7" s="27"/>
      <c r="I7" s="20"/>
    </row>
    <row r="8" spans="1:9" x14ac:dyDescent="0.2">
      <c r="A8" s="26">
        <v>4</v>
      </c>
      <c r="B8" s="27" t="s">
        <v>57</v>
      </c>
      <c r="C8" s="27"/>
      <c r="D8" s="27"/>
      <c r="E8" s="27" t="s">
        <v>62</v>
      </c>
      <c r="F8" s="27"/>
      <c r="G8" s="27"/>
      <c r="H8" s="27"/>
      <c r="I8" s="20"/>
    </row>
    <row r="9" spans="1:9" x14ac:dyDescent="0.2">
      <c r="A9" s="26">
        <v>5</v>
      </c>
      <c r="B9" s="27" t="s">
        <v>59</v>
      </c>
      <c r="C9" s="27"/>
      <c r="D9" s="27"/>
      <c r="E9" s="27"/>
      <c r="F9" s="27"/>
      <c r="G9" s="27"/>
      <c r="H9" s="27"/>
      <c r="I9" s="20"/>
    </row>
    <row r="10" spans="1:9" x14ac:dyDescent="0.2">
      <c r="A10" s="23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3"/>
      <c r="B11" s="20"/>
      <c r="C11" s="20"/>
      <c r="D11" s="20"/>
      <c r="E11" s="20"/>
      <c r="F11" s="20"/>
      <c r="G11" s="20"/>
      <c r="H11" s="20"/>
      <c r="I11" s="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674B-E7C2-4C5D-AE91-A2EB3B98BD3F}">
  <sheetPr codeName="Sheet22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17</v>
      </c>
    </row>
    <row r="3" spans="1:8" x14ac:dyDescent="0.2">
      <c r="A3" s="41" t="s">
        <v>73</v>
      </c>
      <c r="B3" s="41" t="s">
        <v>16</v>
      </c>
    </row>
    <row r="4" spans="1:8" x14ac:dyDescent="0.2">
      <c r="A4" s="41" t="s">
        <v>74</v>
      </c>
      <c r="B4" s="41" t="s">
        <v>108</v>
      </c>
    </row>
    <row r="5" spans="1:8" x14ac:dyDescent="0.2">
      <c r="A5" s="41" t="s">
        <v>75</v>
      </c>
      <c r="B5" s="41" t="s">
        <v>109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A271-68CF-4F24-A59F-1953238AF724}">
  <sheetPr codeName="Sheet1"/>
  <dimension ref="A1:H20"/>
  <sheetViews>
    <sheetView zoomScaleNormal="100" workbookViewId="0">
      <pane ySplit="3" topLeftCell="A4" activePane="bottomLeft" state="frozen"/>
      <selection activeCell="A10" sqref="A10"/>
      <selection pane="bottomLeft" activeCell="A10" sqref="A10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customWidth="1"/>
    <col min="6" max="6" width="8.5" customWidth="1"/>
    <col min="7" max="7" width="15.33203125" style="30" customWidth="1"/>
  </cols>
  <sheetData>
    <row r="1" spans="1:8" ht="15.75" x14ac:dyDescent="0.25">
      <c r="A1" s="29">
        <v>2026</v>
      </c>
    </row>
    <row r="2" spans="1:8" x14ac:dyDescent="0.2">
      <c r="G2" s="30">
        <f>AVERAGE(G4:G20)</f>
        <v>6</v>
      </c>
      <c r="H2" s="31" t="s">
        <v>71</v>
      </c>
    </row>
    <row r="3" spans="1:8" ht="12.75" x14ac:dyDescent="0.2">
      <c r="A3" s="32" t="s">
        <v>72</v>
      </c>
      <c r="B3" s="33" t="s">
        <v>73</v>
      </c>
      <c r="C3" s="33" t="s">
        <v>74</v>
      </c>
      <c r="D3" s="33" t="s">
        <v>75</v>
      </c>
      <c r="E3" s="33" t="s">
        <v>76</v>
      </c>
      <c r="F3" s="34" t="s">
        <v>39</v>
      </c>
      <c r="G3" s="32" t="s">
        <v>77</v>
      </c>
    </row>
    <row r="4" spans="1:8" ht="12.75" x14ac:dyDescent="0.2">
      <c r="A4" s="35">
        <v>1</v>
      </c>
      <c r="B4" s="36" t="s">
        <v>0</v>
      </c>
      <c r="C4" s="37" t="s">
        <v>78</v>
      </c>
      <c r="D4" s="37" t="s">
        <v>79</v>
      </c>
      <c r="E4" s="38">
        <v>1</v>
      </c>
      <c r="F4" s="39">
        <v>2</v>
      </c>
      <c r="G4" s="30">
        <v>6</v>
      </c>
    </row>
    <row r="5" spans="1:8" ht="12.75" x14ac:dyDescent="0.2">
      <c r="A5" s="35">
        <v>2</v>
      </c>
      <c r="B5" s="36" t="s">
        <v>1</v>
      </c>
      <c r="C5" s="37" t="s">
        <v>80</v>
      </c>
      <c r="D5" s="37" t="s">
        <v>81</v>
      </c>
      <c r="E5" s="38">
        <v>1</v>
      </c>
      <c r="F5" s="39">
        <v>1</v>
      </c>
    </row>
    <row r="6" spans="1:8" ht="12.75" x14ac:dyDescent="0.2">
      <c r="A6" s="35">
        <v>3</v>
      </c>
      <c r="B6" s="36" t="s">
        <v>2</v>
      </c>
      <c r="C6" s="37" t="s">
        <v>82</v>
      </c>
      <c r="D6" s="37" t="s">
        <v>83</v>
      </c>
      <c r="E6" s="38">
        <v>1</v>
      </c>
      <c r="F6" s="39">
        <v>2</v>
      </c>
    </row>
    <row r="7" spans="1:8" ht="12.75" x14ac:dyDescent="0.2">
      <c r="A7" s="35">
        <v>4</v>
      </c>
      <c r="B7" s="36" t="s">
        <v>3</v>
      </c>
      <c r="C7" s="37" t="s">
        <v>84</v>
      </c>
      <c r="D7" s="37" t="s">
        <v>85</v>
      </c>
      <c r="E7" s="38">
        <v>1.25</v>
      </c>
      <c r="F7" s="39">
        <v>3</v>
      </c>
    </row>
    <row r="8" spans="1:8" ht="12.75" x14ac:dyDescent="0.2">
      <c r="A8" s="35">
        <v>5</v>
      </c>
      <c r="B8" s="37" t="s">
        <v>4</v>
      </c>
      <c r="C8" s="37" t="s">
        <v>86</v>
      </c>
      <c r="D8" s="37" t="s">
        <v>87</v>
      </c>
      <c r="E8" s="38">
        <v>1</v>
      </c>
      <c r="F8" s="39">
        <v>1</v>
      </c>
    </row>
    <row r="9" spans="1:8" ht="12.75" x14ac:dyDescent="0.2">
      <c r="A9" s="35">
        <v>6</v>
      </c>
      <c r="B9" s="37" t="s">
        <v>5</v>
      </c>
      <c r="C9" s="37" t="s">
        <v>88</v>
      </c>
      <c r="D9" s="37" t="s">
        <v>89</v>
      </c>
      <c r="E9" s="38">
        <v>1.25</v>
      </c>
      <c r="F9" s="39">
        <v>3</v>
      </c>
    </row>
    <row r="10" spans="1:8" ht="12.75" x14ac:dyDescent="0.2">
      <c r="A10" s="35">
        <v>7</v>
      </c>
      <c r="B10" s="37" t="s">
        <v>6</v>
      </c>
      <c r="C10" s="37" t="s">
        <v>90</v>
      </c>
      <c r="D10" s="37" t="s">
        <v>91</v>
      </c>
      <c r="E10" s="38">
        <v>1</v>
      </c>
      <c r="F10" s="39">
        <v>2</v>
      </c>
    </row>
    <row r="11" spans="1:8" ht="12.75" x14ac:dyDescent="0.2">
      <c r="A11" s="35">
        <v>8</v>
      </c>
      <c r="B11" s="37" t="s">
        <v>7</v>
      </c>
      <c r="C11" s="37" t="s">
        <v>92</v>
      </c>
      <c r="D11" s="37" t="s">
        <v>93</v>
      </c>
      <c r="E11" s="38">
        <v>1</v>
      </c>
      <c r="F11" s="39">
        <v>3</v>
      </c>
    </row>
    <row r="12" spans="1:8" ht="12.75" x14ac:dyDescent="0.2">
      <c r="A12" s="35">
        <v>9</v>
      </c>
      <c r="B12" s="37" t="s">
        <v>8</v>
      </c>
      <c r="C12" s="37" t="s">
        <v>78</v>
      </c>
      <c r="D12" s="37" t="s">
        <v>94</v>
      </c>
      <c r="E12" s="38">
        <v>1.25</v>
      </c>
      <c r="F12" s="39">
        <v>2</v>
      </c>
    </row>
    <row r="13" spans="1:8" ht="12.75" x14ac:dyDescent="0.2">
      <c r="A13" s="35">
        <v>10</v>
      </c>
      <c r="B13" s="36" t="s">
        <v>9</v>
      </c>
      <c r="C13" s="37" t="s">
        <v>64</v>
      </c>
      <c r="D13" s="37" t="s">
        <v>95</v>
      </c>
      <c r="E13" s="38">
        <v>1</v>
      </c>
      <c r="F13" s="39">
        <v>2</v>
      </c>
    </row>
    <row r="14" spans="1:8" ht="12.75" x14ac:dyDescent="0.2">
      <c r="A14" s="35">
        <v>11</v>
      </c>
      <c r="B14" s="36" t="s">
        <v>10</v>
      </c>
      <c r="C14" s="37" t="s">
        <v>96</v>
      </c>
      <c r="D14" s="37" t="s">
        <v>97</v>
      </c>
      <c r="E14" s="38">
        <v>1</v>
      </c>
      <c r="F14" s="39">
        <v>1</v>
      </c>
    </row>
    <row r="15" spans="1:8" ht="12.75" x14ac:dyDescent="0.2">
      <c r="A15" s="35">
        <v>12</v>
      </c>
      <c r="B15" s="36" t="s">
        <v>11</v>
      </c>
      <c r="C15" s="37" t="s">
        <v>98</v>
      </c>
      <c r="D15" s="37" t="s">
        <v>99</v>
      </c>
      <c r="E15" s="38">
        <v>1</v>
      </c>
      <c r="F15" s="39">
        <v>2</v>
      </c>
    </row>
    <row r="16" spans="1:8" ht="12.75" x14ac:dyDescent="0.2">
      <c r="A16" s="35">
        <v>13</v>
      </c>
      <c r="B16" s="36" t="s">
        <v>12</v>
      </c>
      <c r="C16" s="37" t="s">
        <v>100</v>
      </c>
      <c r="D16" s="37" t="s">
        <v>101</v>
      </c>
      <c r="E16" s="38">
        <v>1.25</v>
      </c>
      <c r="F16" s="39">
        <v>3</v>
      </c>
    </row>
    <row r="17" spans="1:6" ht="12.75" x14ac:dyDescent="0.2">
      <c r="A17" s="35">
        <v>14</v>
      </c>
      <c r="B17" s="36" t="s">
        <v>13</v>
      </c>
      <c r="C17" s="37" t="s">
        <v>102</v>
      </c>
      <c r="D17" s="37" t="s">
        <v>103</v>
      </c>
      <c r="E17" s="38">
        <v>1</v>
      </c>
      <c r="F17" s="39">
        <v>1</v>
      </c>
    </row>
    <row r="18" spans="1:6" ht="12.75" x14ac:dyDescent="0.2">
      <c r="A18" s="35">
        <v>15</v>
      </c>
      <c r="B18" s="36" t="s">
        <v>14</v>
      </c>
      <c r="C18" s="37" t="s">
        <v>104</v>
      </c>
      <c r="D18" s="37" t="s">
        <v>105</v>
      </c>
      <c r="E18" s="38">
        <v>1.25</v>
      </c>
      <c r="F18" s="39">
        <v>1</v>
      </c>
    </row>
    <row r="19" spans="1:6" ht="12.75" x14ac:dyDescent="0.2">
      <c r="A19" s="35">
        <v>16</v>
      </c>
      <c r="B19" s="36" t="s">
        <v>15</v>
      </c>
      <c r="C19" s="37" t="s">
        <v>106</v>
      </c>
      <c r="D19" s="37" t="s">
        <v>107</v>
      </c>
      <c r="E19" s="38">
        <v>1</v>
      </c>
      <c r="F19" s="39">
        <v>1</v>
      </c>
    </row>
    <row r="20" spans="1:6" ht="12.75" x14ac:dyDescent="0.2">
      <c r="A20" s="35">
        <v>17</v>
      </c>
      <c r="B20" s="36" t="s">
        <v>16</v>
      </c>
      <c r="C20" s="37" t="s">
        <v>108</v>
      </c>
      <c r="D20" s="37" t="s">
        <v>109</v>
      </c>
      <c r="E20" s="38">
        <v>1</v>
      </c>
      <c r="F20" s="39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1893-4F19-4B5C-A367-2A26380934ED}">
  <sheetPr codeName="Sheet2"/>
  <dimension ref="A1:J158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10" x14ac:dyDescent="0.2">
      <c r="A1" s="40" t="s">
        <v>110</v>
      </c>
    </row>
    <row r="2" spans="1:10" ht="15" customHeight="1" x14ac:dyDescent="0.2">
      <c r="A2" s="41" t="s">
        <v>111</v>
      </c>
      <c r="B2" s="41">
        <v>1</v>
      </c>
    </row>
    <row r="3" spans="1:10" x14ac:dyDescent="0.2">
      <c r="A3" s="41" t="s">
        <v>73</v>
      </c>
      <c r="B3" s="41" t="s">
        <v>0</v>
      </c>
    </row>
    <row r="4" spans="1:10" x14ac:dyDescent="0.2">
      <c r="A4" s="41" t="s">
        <v>74</v>
      </c>
      <c r="B4" s="41" t="s">
        <v>78</v>
      </c>
    </row>
    <row r="5" spans="1:10" x14ac:dyDescent="0.2">
      <c r="A5" s="41" t="s">
        <v>75</v>
      </c>
      <c r="B5" s="41" t="s">
        <v>79</v>
      </c>
    </row>
    <row r="6" spans="1:10" x14ac:dyDescent="0.2">
      <c r="A6" s="41" t="s">
        <v>76</v>
      </c>
      <c r="B6" s="41">
        <v>1</v>
      </c>
    </row>
    <row r="7" spans="1:10" x14ac:dyDescent="0.2">
      <c r="A7" s="41" t="s">
        <v>39</v>
      </c>
      <c r="B7" s="41">
        <v>2</v>
      </c>
    </row>
    <row r="10" spans="1:10" ht="12" thickBot="1" x14ac:dyDescent="0.25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  <c r="I10" s="47">
        <v>5</v>
      </c>
    </row>
    <row r="11" spans="1:10" ht="13.5" thickBot="1" x14ac:dyDescent="0.25">
      <c r="A11" s="48">
        <v>1</v>
      </c>
      <c r="B11" s="49" t="s">
        <v>48</v>
      </c>
      <c r="C11" s="50" t="s">
        <v>47</v>
      </c>
      <c r="D11" s="51">
        <v>6</v>
      </c>
      <c r="E11" s="52">
        <v>1</v>
      </c>
      <c r="F11" s="52">
        <v>1</v>
      </c>
      <c r="G11" s="52">
        <v>-3</v>
      </c>
      <c r="H11" s="52">
        <v>2</v>
      </c>
      <c r="I11" s="52">
        <v>2</v>
      </c>
      <c r="J11" s="53"/>
    </row>
    <row r="12" spans="1:10" ht="13.5" thickBot="1" x14ac:dyDescent="0.25">
      <c r="A12" s="54">
        <v>2</v>
      </c>
      <c r="B12" s="55" t="s">
        <v>53</v>
      </c>
      <c r="C12" s="56" t="s">
        <v>52</v>
      </c>
      <c r="D12" s="57">
        <v>8</v>
      </c>
      <c r="E12" s="58">
        <v>-3</v>
      </c>
      <c r="F12" s="58">
        <v>2</v>
      </c>
      <c r="G12" s="58">
        <v>2</v>
      </c>
      <c r="H12" s="58">
        <v>3</v>
      </c>
      <c r="I12" s="58">
        <v>1</v>
      </c>
      <c r="J12" s="53"/>
    </row>
    <row r="13" spans="1:10" ht="13.5" thickBot="1" x14ac:dyDescent="0.25">
      <c r="A13" s="48">
        <v>3</v>
      </c>
      <c r="B13" s="49" t="s">
        <v>56</v>
      </c>
      <c r="C13" s="50" t="s">
        <v>55</v>
      </c>
      <c r="D13" s="51">
        <v>13</v>
      </c>
      <c r="E13" s="52">
        <v>2</v>
      </c>
      <c r="F13" s="52">
        <v>3</v>
      </c>
      <c r="G13" s="52">
        <v>1</v>
      </c>
      <c r="H13" s="52" t="s">
        <v>113</v>
      </c>
      <c r="I13" s="52" t="s">
        <v>114</v>
      </c>
      <c r="J13" s="53"/>
    </row>
    <row r="14" spans="1:10" ht="13.5" thickBot="1" x14ac:dyDescent="0.25">
      <c r="A14" s="54">
        <v>4</v>
      </c>
      <c r="B14" s="55" t="s">
        <v>58</v>
      </c>
      <c r="C14" s="56" t="s">
        <v>57</v>
      </c>
      <c r="D14" s="57">
        <v>14</v>
      </c>
      <c r="E14" s="58">
        <v>5</v>
      </c>
      <c r="F14" s="58">
        <v>4</v>
      </c>
      <c r="G14" s="58">
        <v>4</v>
      </c>
      <c r="H14" s="58">
        <v>1</v>
      </c>
      <c r="I14" s="58" t="s">
        <v>115</v>
      </c>
      <c r="J14" s="53"/>
    </row>
    <row r="15" spans="1:10" ht="13.5" thickBot="1" x14ac:dyDescent="0.25">
      <c r="A15" s="48">
        <v>5</v>
      </c>
      <c r="B15" s="49" t="s">
        <v>60</v>
      </c>
      <c r="C15" s="50" t="s">
        <v>59</v>
      </c>
      <c r="D15" s="51">
        <v>17</v>
      </c>
      <c r="E15" s="52">
        <v>4</v>
      </c>
      <c r="F15" s="52">
        <v>-5</v>
      </c>
      <c r="G15" s="52">
        <v>5</v>
      </c>
      <c r="H15" s="52">
        <v>5</v>
      </c>
      <c r="I15" s="52">
        <v>3</v>
      </c>
      <c r="J15" s="53"/>
    </row>
    <row r="16" spans="1:10" ht="12.75" x14ac:dyDescent="0.2">
      <c r="A16" s="54">
        <v>6</v>
      </c>
      <c r="B16" s="55" t="s">
        <v>63</v>
      </c>
      <c r="C16" s="56" t="s">
        <v>62</v>
      </c>
      <c r="D16" s="57">
        <v>20</v>
      </c>
      <c r="E16" s="58">
        <v>-6</v>
      </c>
      <c r="F16" s="58">
        <v>6</v>
      </c>
      <c r="G16" s="58">
        <v>6</v>
      </c>
      <c r="H16" s="58">
        <v>4</v>
      </c>
      <c r="I16" s="58">
        <v>4</v>
      </c>
      <c r="J16" s="53"/>
    </row>
    <row r="17" spans="1:10" ht="12.75" x14ac:dyDescent="0.2">
      <c r="A17" s="59"/>
      <c r="B17" s="60"/>
      <c r="C17" s="61"/>
      <c r="D17" s="62"/>
      <c r="E17" s="53"/>
      <c r="F17" s="42"/>
      <c r="G17" s="42"/>
      <c r="H17" s="42"/>
      <c r="I17" s="53"/>
      <c r="J17" s="53"/>
    </row>
    <row r="18" spans="1:10" ht="12.75" x14ac:dyDescent="0.2">
      <c r="A18" s="59"/>
      <c r="B18" s="60"/>
      <c r="C18" s="61"/>
      <c r="D18" s="62"/>
      <c r="E18" s="53"/>
      <c r="F18" s="42"/>
      <c r="G18" s="42"/>
      <c r="H18" s="42"/>
      <c r="I18" s="53"/>
      <c r="J18" s="53"/>
    </row>
    <row r="19" spans="1:10" ht="12.75" x14ac:dyDescent="0.2">
      <c r="A19" s="59"/>
      <c r="B19" s="60"/>
      <c r="C19" s="61"/>
      <c r="D19" s="62"/>
      <c r="E19" s="53"/>
      <c r="F19" s="42"/>
      <c r="G19" s="42"/>
      <c r="H19" s="42"/>
      <c r="I19" s="53"/>
      <c r="J19" s="53"/>
    </row>
    <row r="20" spans="1:10" ht="12.75" x14ac:dyDescent="0.2">
      <c r="A20" s="59"/>
      <c r="B20" s="60"/>
      <c r="C20" s="61"/>
      <c r="D20" s="62"/>
      <c r="E20" s="53"/>
      <c r="F20" s="42"/>
      <c r="G20" s="53"/>
      <c r="H20" s="53"/>
      <c r="I20" s="53"/>
      <c r="J20" s="53"/>
    </row>
    <row r="21" spans="1:10" ht="12.75" x14ac:dyDescent="0.2">
      <c r="A21" s="59"/>
      <c r="B21" s="60"/>
      <c r="C21" s="61"/>
      <c r="D21" s="62"/>
      <c r="E21" s="53"/>
      <c r="F21" s="53"/>
      <c r="G21" s="53"/>
      <c r="H21" s="53"/>
      <c r="I21" s="53"/>
      <c r="J21" s="53"/>
    </row>
    <row r="22" spans="1:10" ht="12.75" x14ac:dyDescent="0.2">
      <c r="A22" s="59"/>
      <c r="B22" s="60"/>
      <c r="C22" s="61"/>
      <c r="D22" s="62"/>
      <c r="E22" s="53"/>
      <c r="F22" s="53"/>
      <c r="G22" s="53"/>
      <c r="H22" s="53"/>
      <c r="I22" s="53"/>
      <c r="J22" s="53"/>
    </row>
    <row r="23" spans="1:10" ht="12.75" x14ac:dyDescent="0.2">
      <c r="A23" s="59"/>
      <c r="B23" s="60"/>
      <c r="C23" s="61"/>
      <c r="D23" s="62"/>
      <c r="E23" s="53"/>
      <c r="F23" s="53"/>
      <c r="G23" s="53"/>
      <c r="H23" s="53"/>
      <c r="I23" s="53"/>
      <c r="J23" s="53"/>
    </row>
    <row r="24" spans="1:10" ht="12.75" x14ac:dyDescent="0.2">
      <c r="A24" s="59"/>
      <c r="B24" s="60"/>
      <c r="C24" s="61"/>
      <c r="D24" s="62"/>
      <c r="E24" s="53"/>
      <c r="F24" s="53"/>
      <c r="G24" s="53"/>
      <c r="H24" s="53"/>
      <c r="I24" s="53"/>
      <c r="J24" s="53"/>
    </row>
    <row r="25" spans="1:10" ht="12.75" x14ac:dyDescent="0.2">
      <c r="A25" s="59"/>
      <c r="B25" s="60"/>
      <c r="C25" s="61"/>
      <c r="D25" s="62"/>
    </row>
    <row r="26" spans="1:10" ht="12.75" x14ac:dyDescent="0.2">
      <c r="A26" s="59"/>
      <c r="B26" s="60"/>
      <c r="C26" s="61"/>
      <c r="D26" s="62"/>
    </row>
    <row r="27" spans="1:10" ht="12.75" x14ac:dyDescent="0.2">
      <c r="A27" s="59"/>
      <c r="B27" s="60"/>
      <c r="C27" s="61"/>
      <c r="D27" s="62"/>
    </row>
    <row r="28" spans="1:10" ht="12.75" x14ac:dyDescent="0.2">
      <c r="A28" s="59"/>
      <c r="B28" s="60"/>
      <c r="C28" s="61"/>
      <c r="D28" s="62"/>
    </row>
    <row r="29" spans="1:10" ht="12.75" x14ac:dyDescent="0.2">
      <c r="A29" s="59"/>
      <c r="B29" s="60"/>
      <c r="C29" s="61"/>
      <c r="D29" s="62"/>
    </row>
    <row r="30" spans="1:10" ht="12.75" x14ac:dyDescent="0.2">
      <c r="A30" s="59"/>
      <c r="B30" s="60"/>
      <c r="C30" s="61"/>
      <c r="D30" s="62"/>
    </row>
    <row r="31" spans="1:10" ht="12.75" x14ac:dyDescent="0.2">
      <c r="A31" s="59"/>
      <c r="B31" s="60"/>
      <c r="C31" s="61"/>
      <c r="D31" s="62"/>
    </row>
    <row r="32" spans="1:10" ht="12.75" x14ac:dyDescent="0.2">
      <c r="A32" s="59"/>
      <c r="B32" s="60"/>
      <c r="C32" s="61"/>
      <c r="D32" s="62"/>
    </row>
    <row r="33" spans="1:4" ht="12.75" x14ac:dyDescent="0.2">
      <c r="A33" s="59"/>
      <c r="B33" s="60"/>
      <c r="C33" s="61"/>
      <c r="D33" s="62"/>
    </row>
    <row r="34" spans="1:4" ht="12.75" x14ac:dyDescent="0.2">
      <c r="A34" s="59"/>
      <c r="B34" s="60"/>
      <c r="C34" s="61"/>
      <c r="D34" s="62"/>
    </row>
    <row r="35" spans="1:4" ht="12.75" x14ac:dyDescent="0.2">
      <c r="A35" s="59"/>
      <c r="B35" s="60"/>
      <c r="C35" s="61"/>
      <c r="D35" s="62"/>
    </row>
    <row r="36" spans="1:4" ht="12.75" x14ac:dyDescent="0.2">
      <c r="A36" s="59"/>
      <c r="B36" s="60"/>
      <c r="C36" s="61"/>
      <c r="D36" s="62"/>
    </row>
    <row r="37" spans="1:4" ht="12.75" x14ac:dyDescent="0.2">
      <c r="A37" s="59"/>
      <c r="B37" s="60"/>
      <c r="C37" s="61"/>
      <c r="D37" s="62"/>
    </row>
    <row r="38" spans="1:4" ht="12.75" x14ac:dyDescent="0.2">
      <c r="A38" s="59"/>
      <c r="B38" s="60"/>
      <c r="C38" s="61"/>
      <c r="D38" s="62"/>
    </row>
    <row r="39" spans="1:4" ht="12.75" x14ac:dyDescent="0.2">
      <c r="A39" s="59"/>
      <c r="B39" s="60"/>
      <c r="C39" s="61"/>
      <c r="D39" s="62"/>
    </row>
    <row r="40" spans="1:4" ht="12.75" x14ac:dyDescent="0.2">
      <c r="A40" s="59"/>
      <c r="B40" s="60"/>
      <c r="C40" s="61"/>
      <c r="D40" s="62"/>
    </row>
    <row r="41" spans="1:4" ht="12.75" x14ac:dyDescent="0.2">
      <c r="A41" s="59"/>
      <c r="B41" s="60"/>
      <c r="C41" s="61"/>
      <c r="D41" s="62"/>
    </row>
    <row r="42" spans="1:4" ht="12.75" x14ac:dyDescent="0.2">
      <c r="A42" s="59"/>
      <c r="B42" s="60"/>
      <c r="C42" s="61"/>
      <c r="D42" s="62"/>
    </row>
    <row r="43" spans="1:4" ht="12.75" x14ac:dyDescent="0.2">
      <c r="A43" s="59"/>
      <c r="B43" s="60"/>
      <c r="C43" s="61"/>
      <c r="D43" s="62"/>
    </row>
    <row r="44" spans="1:4" ht="12.75" x14ac:dyDescent="0.2">
      <c r="A44" s="59"/>
      <c r="B44" s="60"/>
      <c r="C44" s="61"/>
      <c r="D44" s="62"/>
    </row>
    <row r="45" spans="1:4" ht="12.75" x14ac:dyDescent="0.2">
      <c r="A45" s="59"/>
      <c r="B45" s="60"/>
      <c r="C45" s="61"/>
      <c r="D45" s="62"/>
    </row>
    <row r="46" spans="1:4" ht="12.75" x14ac:dyDescent="0.2">
      <c r="A46" s="59"/>
      <c r="B46" s="60"/>
      <c r="C46" s="61"/>
      <c r="D46" s="62"/>
    </row>
    <row r="47" spans="1:4" ht="12.75" x14ac:dyDescent="0.2">
      <c r="A47" s="59"/>
      <c r="B47" s="60"/>
      <c r="C47" s="61"/>
      <c r="D47" s="62"/>
    </row>
    <row r="48" spans="1:4" ht="12.75" x14ac:dyDescent="0.2">
      <c r="A48" s="59"/>
      <c r="B48" s="60"/>
      <c r="C48" s="61"/>
      <c r="D48" s="62"/>
    </row>
    <row r="49" spans="1:4" ht="12.75" x14ac:dyDescent="0.2">
      <c r="A49" s="59"/>
      <c r="B49" s="60"/>
      <c r="C49" s="61"/>
      <c r="D49" s="62"/>
    </row>
    <row r="50" spans="1:4" ht="12.75" x14ac:dyDescent="0.2">
      <c r="A50" s="59"/>
      <c r="B50" s="60"/>
      <c r="C50" s="61"/>
      <c r="D50" s="62"/>
    </row>
    <row r="51" spans="1:4" ht="12.75" x14ac:dyDescent="0.2">
      <c r="A51" s="59"/>
      <c r="B51" s="60"/>
      <c r="C51" s="61"/>
      <c r="D51" s="62"/>
    </row>
    <row r="52" spans="1:4" ht="12.75" x14ac:dyDescent="0.2">
      <c r="A52" s="59"/>
      <c r="B52" s="60"/>
      <c r="C52" s="61"/>
      <c r="D52" s="62"/>
    </row>
    <row r="53" spans="1:4" ht="12.75" x14ac:dyDescent="0.2">
      <c r="A53" s="59"/>
      <c r="B53" s="60"/>
      <c r="C53" s="61"/>
      <c r="D53" s="62"/>
    </row>
    <row r="54" spans="1:4" ht="12.75" x14ac:dyDescent="0.2">
      <c r="A54" s="59"/>
      <c r="B54" s="60"/>
      <c r="C54" s="61"/>
      <c r="D54" s="62"/>
    </row>
    <row r="55" spans="1:4" ht="12.75" x14ac:dyDescent="0.2">
      <c r="A55" s="59"/>
      <c r="B55" s="60"/>
      <c r="C55" s="61"/>
      <c r="D55" s="62"/>
    </row>
    <row r="56" spans="1:4" ht="12.75" x14ac:dyDescent="0.2">
      <c r="A56" s="59"/>
      <c r="B56" s="60"/>
      <c r="C56" s="61"/>
      <c r="D56" s="62"/>
    </row>
    <row r="57" spans="1:4" ht="12.75" x14ac:dyDescent="0.2">
      <c r="A57" s="59"/>
      <c r="B57" s="60"/>
      <c r="C57" s="61"/>
      <c r="D57" s="62"/>
    </row>
    <row r="58" spans="1:4" ht="12.75" x14ac:dyDescent="0.2">
      <c r="A58" s="59"/>
      <c r="B58" s="60"/>
      <c r="C58" s="61"/>
      <c r="D58" s="62"/>
    </row>
    <row r="59" spans="1:4" ht="12.75" x14ac:dyDescent="0.2">
      <c r="A59" s="59"/>
      <c r="B59" s="60"/>
      <c r="C59" s="61"/>
      <c r="D59" s="62"/>
    </row>
    <row r="60" spans="1:4" ht="12.75" x14ac:dyDescent="0.2">
      <c r="A60" s="59"/>
      <c r="B60" s="60"/>
      <c r="C60" s="61"/>
      <c r="D60" s="62"/>
    </row>
    <row r="61" spans="1:4" ht="12.75" x14ac:dyDescent="0.2">
      <c r="A61" s="59"/>
      <c r="B61" s="60"/>
      <c r="C61" s="61"/>
      <c r="D61" s="62"/>
    </row>
    <row r="62" spans="1:4" ht="12.75" x14ac:dyDescent="0.2">
      <c r="A62" s="59"/>
      <c r="B62" s="60"/>
      <c r="C62" s="61"/>
      <c r="D62" s="62"/>
    </row>
    <row r="63" spans="1:4" ht="12.75" x14ac:dyDescent="0.2">
      <c r="A63" s="59"/>
      <c r="B63" s="60"/>
      <c r="C63" s="61"/>
      <c r="D63" s="62"/>
    </row>
    <row r="64" spans="1:4" ht="12.75" x14ac:dyDescent="0.2">
      <c r="A64" s="59"/>
      <c r="B64" s="60"/>
      <c r="C64" s="61"/>
      <c r="D64" s="62"/>
    </row>
    <row r="65" spans="1:4" ht="12.75" x14ac:dyDescent="0.2">
      <c r="A65" s="59"/>
      <c r="B65" s="60"/>
      <c r="C65" s="61"/>
      <c r="D65" s="62"/>
    </row>
    <row r="66" spans="1:4" ht="12.75" x14ac:dyDescent="0.2">
      <c r="A66" s="59"/>
      <c r="B66" s="60"/>
      <c r="C66" s="61"/>
      <c r="D66" s="62"/>
    </row>
    <row r="67" spans="1:4" ht="12.75" x14ac:dyDescent="0.2">
      <c r="A67" s="59"/>
      <c r="B67" s="60"/>
      <c r="C67" s="61"/>
      <c r="D67" s="62"/>
    </row>
    <row r="68" spans="1:4" ht="12.75" x14ac:dyDescent="0.2">
      <c r="A68" s="59"/>
      <c r="B68" s="60"/>
      <c r="C68" s="61"/>
      <c r="D68" s="62"/>
    </row>
    <row r="69" spans="1:4" ht="12.75" x14ac:dyDescent="0.2">
      <c r="A69" s="59"/>
      <c r="B69" s="60"/>
      <c r="C69" s="61"/>
      <c r="D69" s="62"/>
    </row>
    <row r="70" spans="1:4" ht="12.75" x14ac:dyDescent="0.2">
      <c r="A70" s="59"/>
      <c r="B70" s="60"/>
      <c r="C70" s="61"/>
      <c r="D70" s="62"/>
    </row>
    <row r="71" spans="1:4" ht="12.75" x14ac:dyDescent="0.2">
      <c r="A71" s="59"/>
      <c r="B71" s="60"/>
      <c r="C71" s="61"/>
      <c r="D71" s="62"/>
    </row>
    <row r="72" spans="1:4" ht="12.75" x14ac:dyDescent="0.2">
      <c r="A72" s="59"/>
      <c r="B72" s="60"/>
      <c r="C72" s="61"/>
      <c r="D72" s="62"/>
    </row>
    <row r="73" spans="1:4" ht="12.75" x14ac:dyDescent="0.2">
      <c r="A73" s="59"/>
      <c r="B73" s="60"/>
      <c r="C73" s="61"/>
      <c r="D73" s="62"/>
    </row>
    <row r="74" spans="1:4" ht="12.75" x14ac:dyDescent="0.2">
      <c r="A74" s="59"/>
      <c r="B74" s="60"/>
      <c r="C74" s="61"/>
      <c r="D74" s="62"/>
    </row>
    <row r="75" spans="1:4" ht="12.75" x14ac:dyDescent="0.2">
      <c r="A75" s="59"/>
      <c r="B75" s="60"/>
      <c r="C75" s="61"/>
      <c r="D75" s="62"/>
    </row>
    <row r="76" spans="1:4" ht="12.75" x14ac:dyDescent="0.2">
      <c r="A76" s="59"/>
      <c r="B76" s="60"/>
      <c r="C76" s="61"/>
      <c r="D76" s="62"/>
    </row>
    <row r="77" spans="1:4" ht="12.75" x14ac:dyDescent="0.2">
      <c r="A77" s="59"/>
      <c r="B77" s="60"/>
      <c r="C77" s="61"/>
      <c r="D77" s="62"/>
    </row>
    <row r="78" spans="1:4" ht="12.75" x14ac:dyDescent="0.2">
      <c r="A78" s="59"/>
      <c r="B78" s="60"/>
      <c r="C78" s="61"/>
      <c r="D78" s="62"/>
    </row>
    <row r="79" spans="1:4" ht="12.75" x14ac:dyDescent="0.2">
      <c r="A79" s="59"/>
      <c r="B79" s="60"/>
      <c r="C79" s="61"/>
      <c r="D79" s="62"/>
    </row>
    <row r="80" spans="1:4" ht="12.75" x14ac:dyDescent="0.2">
      <c r="A80" s="59"/>
      <c r="B80" s="60"/>
      <c r="C80" s="61"/>
      <c r="D80" s="62"/>
    </row>
    <row r="81" spans="1:4" ht="12.75" x14ac:dyDescent="0.2">
      <c r="A81" s="59"/>
      <c r="B81" s="60"/>
      <c r="C81" s="61"/>
      <c r="D81" s="62"/>
    </row>
    <row r="82" spans="1:4" ht="12.75" x14ac:dyDescent="0.2">
      <c r="A82" s="59"/>
      <c r="B82" s="60"/>
      <c r="C82" s="61"/>
      <c r="D82" s="62"/>
    </row>
    <row r="83" spans="1:4" ht="12.75" x14ac:dyDescent="0.2">
      <c r="A83" s="59"/>
      <c r="B83" s="60"/>
      <c r="C83" s="61"/>
      <c r="D83" s="62"/>
    </row>
    <row r="84" spans="1:4" ht="12.75" x14ac:dyDescent="0.2">
      <c r="A84" s="59"/>
      <c r="B84" s="60"/>
      <c r="C84" s="61"/>
      <c r="D84" s="62"/>
    </row>
    <row r="85" spans="1:4" ht="12.75" x14ac:dyDescent="0.2">
      <c r="A85" s="59"/>
      <c r="B85" s="60"/>
      <c r="C85" s="61"/>
      <c r="D85" s="62"/>
    </row>
    <row r="86" spans="1:4" ht="12.75" x14ac:dyDescent="0.2">
      <c r="A86" s="59"/>
      <c r="B86" s="60"/>
      <c r="C86" s="61"/>
      <c r="D86" s="62"/>
    </row>
    <row r="87" spans="1:4" ht="12.75" x14ac:dyDescent="0.2">
      <c r="A87" s="59"/>
      <c r="B87" s="60"/>
      <c r="C87" s="61"/>
      <c r="D87" s="62"/>
    </row>
    <row r="88" spans="1:4" ht="12.75" x14ac:dyDescent="0.2">
      <c r="A88" s="59"/>
      <c r="B88" s="60"/>
      <c r="C88" s="61"/>
      <c r="D88" s="62"/>
    </row>
    <row r="89" spans="1:4" ht="12.75" x14ac:dyDescent="0.2">
      <c r="A89" s="59"/>
      <c r="B89" s="60"/>
      <c r="C89" s="61"/>
      <c r="D89" s="62"/>
    </row>
    <row r="90" spans="1:4" ht="12.75" x14ac:dyDescent="0.2">
      <c r="A90" s="59"/>
      <c r="B90" s="60"/>
      <c r="C90" s="61"/>
      <c r="D90" s="62"/>
    </row>
    <row r="91" spans="1:4" ht="12.75" x14ac:dyDescent="0.2">
      <c r="A91" s="59"/>
      <c r="B91" s="60"/>
      <c r="C91" s="61"/>
      <c r="D91" s="62"/>
    </row>
    <row r="92" spans="1:4" ht="12.75" x14ac:dyDescent="0.2">
      <c r="A92" s="59"/>
      <c r="B92" s="60"/>
      <c r="C92" s="61"/>
      <c r="D92" s="62"/>
    </row>
    <row r="93" spans="1:4" ht="12.75" x14ac:dyDescent="0.2">
      <c r="A93" s="59"/>
      <c r="B93" s="60"/>
      <c r="C93" s="61"/>
      <c r="D93" s="62"/>
    </row>
    <row r="94" spans="1:4" ht="12.75" x14ac:dyDescent="0.2">
      <c r="A94" s="59"/>
      <c r="B94" s="60"/>
      <c r="C94" s="61"/>
      <c r="D94" s="62"/>
    </row>
    <row r="95" spans="1:4" ht="12.75" x14ac:dyDescent="0.2">
      <c r="A95" s="59"/>
      <c r="B95" s="60"/>
      <c r="C95" s="61"/>
      <c r="D95" s="62"/>
    </row>
    <row r="96" spans="1:4" ht="12.75" x14ac:dyDescent="0.2">
      <c r="A96" s="59"/>
      <c r="B96" s="60"/>
      <c r="C96" s="61"/>
      <c r="D96" s="62"/>
    </row>
    <row r="97" spans="1:4" ht="12.75" x14ac:dyDescent="0.2">
      <c r="A97" s="59"/>
      <c r="B97" s="60"/>
      <c r="C97" s="61"/>
      <c r="D97" s="62"/>
    </row>
    <row r="98" spans="1:4" ht="12.75" x14ac:dyDescent="0.2">
      <c r="A98" s="59"/>
      <c r="B98" s="60"/>
      <c r="C98" s="61"/>
      <c r="D98" s="62"/>
    </row>
    <row r="99" spans="1:4" ht="12.75" x14ac:dyDescent="0.2">
      <c r="A99" s="59"/>
      <c r="B99" s="60"/>
      <c r="C99" s="61"/>
      <c r="D99" s="62"/>
    </row>
    <row r="100" spans="1:4" ht="12.75" x14ac:dyDescent="0.2">
      <c r="A100" s="59"/>
      <c r="B100" s="60"/>
      <c r="C100" s="61"/>
      <c r="D100" s="62"/>
    </row>
    <row r="101" spans="1:4" ht="12.75" x14ac:dyDescent="0.2">
      <c r="A101" s="59"/>
      <c r="B101" s="60"/>
      <c r="C101" s="61"/>
      <c r="D101" s="62"/>
    </row>
    <row r="102" spans="1:4" ht="12.75" x14ac:dyDescent="0.2">
      <c r="A102" s="59"/>
      <c r="B102" s="60"/>
      <c r="C102" s="61"/>
      <c r="D102" s="62"/>
    </row>
    <row r="103" spans="1:4" ht="12.75" x14ac:dyDescent="0.2">
      <c r="A103" s="59"/>
      <c r="B103" s="60"/>
      <c r="C103" s="61"/>
      <c r="D103" s="62"/>
    </row>
    <row r="104" spans="1:4" ht="12.75" x14ac:dyDescent="0.2">
      <c r="A104" s="59"/>
      <c r="B104" s="60"/>
      <c r="C104" s="61"/>
      <c r="D104" s="62"/>
    </row>
    <row r="105" spans="1:4" ht="12.75" x14ac:dyDescent="0.2">
      <c r="A105" s="59"/>
      <c r="B105" s="60"/>
      <c r="C105" s="61"/>
      <c r="D105" s="62"/>
    </row>
    <row r="106" spans="1:4" ht="12.75" x14ac:dyDescent="0.2">
      <c r="A106" s="59"/>
      <c r="B106" s="60"/>
      <c r="C106" s="61"/>
      <c r="D106" s="62"/>
    </row>
    <row r="107" spans="1:4" ht="12.75" x14ac:dyDescent="0.2">
      <c r="A107" s="59"/>
      <c r="B107" s="60"/>
      <c r="C107" s="61"/>
      <c r="D107" s="62"/>
    </row>
    <row r="108" spans="1:4" ht="12.75" x14ac:dyDescent="0.2">
      <c r="A108" s="59"/>
      <c r="B108" s="60"/>
      <c r="C108" s="61"/>
      <c r="D108" s="62"/>
    </row>
    <row r="109" spans="1:4" ht="12.75" x14ac:dyDescent="0.2">
      <c r="A109" s="59"/>
      <c r="B109" s="60"/>
      <c r="C109" s="61"/>
      <c r="D109" s="62"/>
    </row>
    <row r="110" spans="1:4" ht="12.75" x14ac:dyDescent="0.2">
      <c r="A110" s="59"/>
      <c r="B110" s="60"/>
      <c r="C110" s="61"/>
      <c r="D110" s="62"/>
    </row>
    <row r="111" spans="1:4" ht="12.75" x14ac:dyDescent="0.2">
      <c r="A111" s="59"/>
      <c r="B111" s="60"/>
      <c r="C111" s="61"/>
      <c r="D111" s="62"/>
    </row>
    <row r="112" spans="1:4" ht="12.75" x14ac:dyDescent="0.2">
      <c r="A112" s="59"/>
      <c r="B112" s="60"/>
      <c r="C112" s="61"/>
      <c r="D112" s="62"/>
    </row>
    <row r="113" spans="1:4" ht="12.75" x14ac:dyDescent="0.2">
      <c r="A113" s="59"/>
      <c r="B113" s="60"/>
      <c r="C113" s="61"/>
      <c r="D113" s="62"/>
    </row>
    <row r="114" spans="1:4" ht="12.75" x14ac:dyDescent="0.2">
      <c r="A114" s="59"/>
      <c r="B114" s="60"/>
      <c r="C114" s="61"/>
      <c r="D114" s="62"/>
    </row>
    <row r="115" spans="1:4" ht="12.75" x14ac:dyDescent="0.2">
      <c r="A115" s="59"/>
      <c r="B115" s="60"/>
      <c r="C115" s="61"/>
      <c r="D115" s="62"/>
    </row>
    <row r="116" spans="1:4" ht="12.75" x14ac:dyDescent="0.2">
      <c r="A116" s="59"/>
      <c r="B116" s="60"/>
      <c r="C116" s="61"/>
      <c r="D116" s="62"/>
    </row>
    <row r="117" spans="1:4" ht="12.75" x14ac:dyDescent="0.2">
      <c r="A117" s="59"/>
      <c r="B117" s="60"/>
      <c r="C117" s="61"/>
      <c r="D117" s="62"/>
    </row>
    <row r="118" spans="1:4" ht="12.75" x14ac:dyDescent="0.2">
      <c r="A118" s="59"/>
      <c r="B118" s="60"/>
      <c r="C118" s="61"/>
      <c r="D118" s="62"/>
    </row>
    <row r="119" spans="1:4" ht="12.75" x14ac:dyDescent="0.2">
      <c r="A119" s="59"/>
      <c r="B119" s="60"/>
      <c r="C119" s="61"/>
      <c r="D119" s="62"/>
    </row>
    <row r="120" spans="1:4" ht="12.75" x14ac:dyDescent="0.2">
      <c r="A120" s="59"/>
      <c r="B120" s="60"/>
      <c r="C120" s="61"/>
      <c r="D120" s="62"/>
    </row>
    <row r="121" spans="1:4" ht="12.75" x14ac:dyDescent="0.2">
      <c r="A121" s="59"/>
      <c r="B121" s="60"/>
      <c r="C121" s="61"/>
      <c r="D121" s="62"/>
    </row>
    <row r="122" spans="1:4" ht="12.75" x14ac:dyDescent="0.2">
      <c r="A122" s="59"/>
      <c r="B122" s="60"/>
      <c r="C122" s="61"/>
      <c r="D122" s="62"/>
    </row>
    <row r="123" spans="1:4" ht="12.75" x14ac:dyDescent="0.2">
      <c r="A123" s="59"/>
      <c r="B123" s="60"/>
      <c r="C123" s="61"/>
      <c r="D123" s="62"/>
    </row>
    <row r="124" spans="1:4" ht="12.75" x14ac:dyDescent="0.2">
      <c r="A124" s="59"/>
      <c r="B124" s="60"/>
      <c r="C124" s="61"/>
      <c r="D124" s="62"/>
    </row>
    <row r="125" spans="1:4" ht="12.75" x14ac:dyDescent="0.2">
      <c r="A125" s="59"/>
      <c r="B125" s="60"/>
      <c r="C125" s="61"/>
      <c r="D125" s="62"/>
    </row>
    <row r="126" spans="1:4" ht="12.75" x14ac:dyDescent="0.2">
      <c r="A126" s="59"/>
      <c r="B126" s="60"/>
      <c r="C126" s="61"/>
      <c r="D126" s="62"/>
    </row>
    <row r="127" spans="1:4" ht="12.75" x14ac:dyDescent="0.2">
      <c r="A127" s="59"/>
      <c r="B127" s="60"/>
      <c r="C127" s="61"/>
      <c r="D127" s="62"/>
    </row>
    <row r="128" spans="1:4" ht="12.75" x14ac:dyDescent="0.2">
      <c r="A128" s="59"/>
      <c r="B128" s="60"/>
      <c r="C128" s="61"/>
      <c r="D128" s="62"/>
    </row>
    <row r="129" spans="1:4" ht="12.75" x14ac:dyDescent="0.2">
      <c r="A129" s="59"/>
      <c r="B129" s="60"/>
      <c r="C129" s="61"/>
      <c r="D129" s="62"/>
    </row>
    <row r="130" spans="1:4" ht="12.75" x14ac:dyDescent="0.2">
      <c r="A130" s="59"/>
      <c r="B130" s="60"/>
      <c r="C130" s="61"/>
      <c r="D130" s="62"/>
    </row>
    <row r="131" spans="1:4" ht="12.75" x14ac:dyDescent="0.2">
      <c r="A131" s="59"/>
      <c r="B131" s="60"/>
      <c r="C131" s="61"/>
      <c r="D131" s="62"/>
    </row>
    <row r="132" spans="1:4" ht="12.75" x14ac:dyDescent="0.2">
      <c r="A132" s="59"/>
      <c r="B132" s="60"/>
      <c r="C132" s="61"/>
      <c r="D132" s="62"/>
    </row>
    <row r="133" spans="1:4" ht="12.75" x14ac:dyDescent="0.2">
      <c r="A133" s="59"/>
      <c r="B133" s="60"/>
      <c r="C133" s="61"/>
      <c r="D133" s="62"/>
    </row>
    <row r="134" spans="1:4" ht="12.75" x14ac:dyDescent="0.2">
      <c r="A134" s="59"/>
      <c r="B134" s="60"/>
      <c r="C134" s="61"/>
      <c r="D134" s="62"/>
    </row>
    <row r="135" spans="1:4" ht="12.75" x14ac:dyDescent="0.2">
      <c r="A135" s="59"/>
      <c r="B135" s="60"/>
      <c r="C135" s="61"/>
      <c r="D135" s="62"/>
    </row>
    <row r="136" spans="1:4" ht="12.75" x14ac:dyDescent="0.2">
      <c r="A136" s="59"/>
      <c r="B136" s="60"/>
      <c r="C136" s="61"/>
      <c r="D136" s="62"/>
    </row>
    <row r="137" spans="1:4" ht="12.75" x14ac:dyDescent="0.2">
      <c r="A137" s="59"/>
      <c r="B137" s="60"/>
      <c r="C137" s="61"/>
      <c r="D137" s="62"/>
    </row>
    <row r="138" spans="1:4" ht="12.75" x14ac:dyDescent="0.2">
      <c r="A138" s="59"/>
      <c r="B138" s="60"/>
      <c r="C138" s="61"/>
      <c r="D138" s="62"/>
    </row>
    <row r="139" spans="1:4" ht="12.75" x14ac:dyDescent="0.2">
      <c r="A139" s="59"/>
      <c r="B139" s="60"/>
      <c r="C139" s="61"/>
      <c r="D139" s="62"/>
    </row>
    <row r="140" spans="1:4" ht="12.75" x14ac:dyDescent="0.2">
      <c r="A140" s="59"/>
      <c r="B140" s="60"/>
      <c r="C140" s="61"/>
      <c r="D140" s="62"/>
    </row>
    <row r="141" spans="1:4" ht="12.75" x14ac:dyDescent="0.2">
      <c r="A141" s="59"/>
      <c r="B141" s="60"/>
      <c r="C141" s="61"/>
      <c r="D141" s="62"/>
    </row>
    <row r="142" spans="1:4" ht="12.75" x14ac:dyDescent="0.2">
      <c r="A142" s="59"/>
      <c r="B142" s="60"/>
      <c r="C142" s="61"/>
      <c r="D142" s="62"/>
    </row>
    <row r="143" spans="1:4" ht="12.75" x14ac:dyDescent="0.2">
      <c r="A143" s="59"/>
      <c r="B143" s="60"/>
      <c r="C143" s="61"/>
      <c r="D143" s="62"/>
    </row>
    <row r="144" spans="1:4" ht="12.75" x14ac:dyDescent="0.2">
      <c r="A144" s="59"/>
      <c r="B144" s="60"/>
      <c r="C144" s="61"/>
      <c r="D144" s="62"/>
    </row>
    <row r="145" spans="1:4" ht="12.75" x14ac:dyDescent="0.2">
      <c r="A145" s="59"/>
      <c r="B145" s="60"/>
      <c r="C145" s="61"/>
      <c r="D145" s="62"/>
    </row>
    <row r="146" spans="1:4" ht="12.75" x14ac:dyDescent="0.2">
      <c r="A146" s="59"/>
      <c r="B146" s="60"/>
      <c r="C146" s="61"/>
      <c r="D146" s="62"/>
    </row>
    <row r="147" spans="1:4" ht="12.75" x14ac:dyDescent="0.2">
      <c r="A147" s="59"/>
      <c r="B147" s="60"/>
      <c r="C147" s="61"/>
      <c r="D147" s="62"/>
    </row>
    <row r="148" spans="1:4" ht="12.75" x14ac:dyDescent="0.2">
      <c r="A148" s="59"/>
      <c r="B148" s="60"/>
      <c r="C148" s="61"/>
      <c r="D148" s="62"/>
    </row>
    <row r="149" spans="1:4" ht="12.75" x14ac:dyDescent="0.2">
      <c r="A149" s="59"/>
      <c r="B149" s="60"/>
      <c r="C149" s="61"/>
      <c r="D149" s="62"/>
    </row>
    <row r="150" spans="1:4" ht="12.75" x14ac:dyDescent="0.2">
      <c r="A150" s="59"/>
      <c r="B150" s="60"/>
      <c r="C150" s="61"/>
      <c r="D150" s="62"/>
    </row>
    <row r="151" spans="1:4" ht="12.75" x14ac:dyDescent="0.2">
      <c r="A151" s="59"/>
      <c r="B151" s="60"/>
      <c r="C151" s="61"/>
      <c r="D151" s="62"/>
    </row>
    <row r="152" spans="1:4" ht="12.75" x14ac:dyDescent="0.2">
      <c r="A152" s="59"/>
      <c r="B152" s="60"/>
      <c r="C152" s="61"/>
      <c r="D152" s="62"/>
    </row>
    <row r="153" spans="1:4" ht="12.75" x14ac:dyDescent="0.2">
      <c r="A153" s="59"/>
      <c r="B153" s="60"/>
      <c r="C153" s="61"/>
      <c r="D153" s="62"/>
    </row>
    <row r="154" spans="1:4" ht="12.75" x14ac:dyDescent="0.2">
      <c r="A154" s="59"/>
      <c r="B154" s="60"/>
      <c r="C154" s="61"/>
      <c r="D154" s="62"/>
    </row>
    <row r="155" spans="1:4" ht="12.75" x14ac:dyDescent="0.2">
      <c r="A155" s="59"/>
      <c r="B155" s="60"/>
      <c r="C155" s="61"/>
      <c r="D155" s="62"/>
    </row>
    <row r="156" spans="1:4" ht="12.75" x14ac:dyDescent="0.2">
      <c r="A156" s="59"/>
      <c r="B156" s="60"/>
      <c r="C156" s="61"/>
      <c r="D156" s="62"/>
    </row>
    <row r="157" spans="1:4" ht="12.75" x14ac:dyDescent="0.2">
      <c r="A157" s="59"/>
      <c r="B157" s="60"/>
      <c r="C157" s="61"/>
      <c r="D157" s="62"/>
    </row>
    <row r="158" spans="1:4" ht="12.75" x14ac:dyDescent="0.2">
      <c r="A158" s="59"/>
      <c r="B158" s="60"/>
      <c r="C158" s="61"/>
      <c r="D158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3A6B-003C-4AC6-A47D-EAFA7BDD69F2}">
  <sheetPr codeName="Sheet3"/>
  <dimension ref="A1:K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11" x14ac:dyDescent="0.2">
      <c r="A1" s="40" t="s">
        <v>110</v>
      </c>
    </row>
    <row r="2" spans="1:11" ht="15" customHeight="1" x14ac:dyDescent="0.2">
      <c r="A2" s="41" t="s">
        <v>111</v>
      </c>
      <c r="B2" s="41">
        <v>2</v>
      </c>
    </row>
    <row r="3" spans="1:11" x14ac:dyDescent="0.2">
      <c r="A3" s="41" t="s">
        <v>73</v>
      </c>
      <c r="B3" s="41" t="s">
        <v>1</v>
      </c>
    </row>
    <row r="4" spans="1:11" x14ac:dyDescent="0.2">
      <c r="A4" s="41" t="s">
        <v>74</v>
      </c>
      <c r="B4" s="41" t="s">
        <v>80</v>
      </c>
    </row>
    <row r="5" spans="1:11" x14ac:dyDescent="0.2">
      <c r="A5" s="41" t="s">
        <v>75</v>
      </c>
      <c r="B5" s="41" t="s">
        <v>81</v>
      </c>
    </row>
    <row r="6" spans="1:11" x14ac:dyDescent="0.2">
      <c r="A6" s="41" t="s">
        <v>76</v>
      </c>
      <c r="B6" s="41">
        <v>1</v>
      </c>
    </row>
    <row r="7" spans="1:11" x14ac:dyDescent="0.2">
      <c r="A7" s="41" t="s">
        <v>39</v>
      </c>
      <c r="B7" s="41">
        <v>1</v>
      </c>
    </row>
    <row r="8" spans="1:11" ht="12.75" x14ac:dyDescent="0.2">
      <c r="A8" s="59"/>
      <c r="B8" s="61"/>
      <c r="C8" s="61"/>
    </row>
    <row r="10" spans="1:11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  <c r="I10" s="47">
        <v>5</v>
      </c>
      <c r="J10" s="46">
        <v>6</v>
      </c>
      <c r="K10" s="46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088B-5711-4A65-8B99-2AB75F87161F}">
  <sheetPr codeName="Sheet6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3</v>
      </c>
    </row>
    <row r="3" spans="1:8" x14ac:dyDescent="0.2">
      <c r="A3" s="41" t="s">
        <v>73</v>
      </c>
      <c r="B3" s="41" t="s">
        <v>2</v>
      </c>
    </row>
    <row r="4" spans="1:8" x14ac:dyDescent="0.2">
      <c r="A4" s="41" t="s">
        <v>74</v>
      </c>
      <c r="B4" s="41" t="s">
        <v>82</v>
      </c>
    </row>
    <row r="5" spans="1:8" x14ac:dyDescent="0.2">
      <c r="A5" s="41" t="s">
        <v>75</v>
      </c>
      <c r="B5" s="41" t="s">
        <v>83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2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36BD-60B1-4DB6-B7EC-1CD112C52CFF}">
  <sheetPr codeName="Sheet7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4</v>
      </c>
    </row>
    <row r="3" spans="1:8" x14ac:dyDescent="0.2">
      <c r="A3" s="41" t="s">
        <v>73</v>
      </c>
      <c r="B3" s="41" t="s">
        <v>3</v>
      </c>
    </row>
    <row r="4" spans="1:8" x14ac:dyDescent="0.2">
      <c r="A4" s="41" t="s">
        <v>74</v>
      </c>
      <c r="B4" s="41" t="s">
        <v>84</v>
      </c>
    </row>
    <row r="5" spans="1:8" x14ac:dyDescent="0.2">
      <c r="A5" s="41" t="s">
        <v>75</v>
      </c>
      <c r="B5" s="41" t="s">
        <v>85</v>
      </c>
    </row>
    <row r="6" spans="1:8" x14ac:dyDescent="0.2">
      <c r="A6" s="41" t="s">
        <v>76</v>
      </c>
      <c r="B6" s="41">
        <v>1.25</v>
      </c>
    </row>
    <row r="7" spans="1:8" x14ac:dyDescent="0.2">
      <c r="A7" s="41" t="s">
        <v>39</v>
      </c>
      <c r="B7" s="41">
        <v>3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0431-4721-4351-B37A-CA1D269E2D5D}">
  <sheetPr codeName="Sheet8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5</v>
      </c>
    </row>
    <row r="3" spans="1:8" x14ac:dyDescent="0.2">
      <c r="A3" s="41" t="s">
        <v>73</v>
      </c>
      <c r="B3" s="41" t="s">
        <v>4</v>
      </c>
    </row>
    <row r="4" spans="1:8" x14ac:dyDescent="0.2">
      <c r="A4" s="41" t="s">
        <v>74</v>
      </c>
      <c r="B4" s="41" t="s">
        <v>86</v>
      </c>
    </row>
    <row r="5" spans="1:8" x14ac:dyDescent="0.2">
      <c r="A5" s="41" t="s">
        <v>75</v>
      </c>
      <c r="B5" s="41" t="s">
        <v>87</v>
      </c>
    </row>
    <row r="6" spans="1:8" x14ac:dyDescent="0.2">
      <c r="A6" s="41" t="s">
        <v>76</v>
      </c>
      <c r="B6" s="41">
        <v>1</v>
      </c>
    </row>
    <row r="7" spans="1:8" x14ac:dyDescent="0.2">
      <c r="A7" s="41" t="s">
        <v>39</v>
      </c>
      <c r="B7" s="41">
        <v>1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4BB3-DBDE-4088-8DC1-E172FA5D249B}">
  <sheetPr codeName="Sheet9"/>
  <dimension ref="A1:H10"/>
  <sheetViews>
    <sheetView workbookViewId="0">
      <pane ySplit="10" topLeftCell="A11" activePane="bottomLeft" state="frozen"/>
      <selection activeCell="A10" sqref="A10"/>
      <selection pane="bottomLeft" activeCell="A10" sqref="A10"/>
    </sheetView>
  </sheetViews>
  <sheetFormatPr defaultRowHeight="11.25" x14ac:dyDescent="0.2"/>
  <cols>
    <col min="1" max="1" width="18.83203125" style="30" customWidth="1"/>
    <col min="2" max="2" width="14.83203125" style="41" customWidth="1"/>
    <col min="3" max="3" width="35.83203125" style="41" customWidth="1"/>
    <col min="4" max="4" width="9.83203125" style="42" customWidth="1"/>
    <col min="5" max="8" width="6.83203125" customWidth="1"/>
  </cols>
  <sheetData>
    <row r="1" spans="1:8" x14ac:dyDescent="0.2">
      <c r="A1" s="40" t="s">
        <v>110</v>
      </c>
    </row>
    <row r="2" spans="1:8" ht="15" customHeight="1" x14ac:dyDescent="0.2">
      <c r="A2" s="41" t="s">
        <v>111</v>
      </c>
      <c r="B2" s="41">
        <v>6</v>
      </c>
    </row>
    <row r="3" spans="1:8" x14ac:dyDescent="0.2">
      <c r="A3" s="41" t="s">
        <v>73</v>
      </c>
      <c r="B3" s="41" t="s">
        <v>5</v>
      </c>
    </row>
    <row r="4" spans="1:8" x14ac:dyDescent="0.2">
      <c r="A4" s="41" t="s">
        <v>74</v>
      </c>
      <c r="B4" s="41" t="s">
        <v>88</v>
      </c>
    </row>
    <row r="5" spans="1:8" x14ac:dyDescent="0.2">
      <c r="A5" s="41" t="s">
        <v>75</v>
      </c>
      <c r="B5" s="41" t="s">
        <v>89</v>
      </c>
    </row>
    <row r="6" spans="1:8" x14ac:dyDescent="0.2">
      <c r="A6" s="41" t="s">
        <v>76</v>
      </c>
      <c r="B6" s="41">
        <v>1.25</v>
      </c>
    </row>
    <row r="7" spans="1:8" x14ac:dyDescent="0.2">
      <c r="A7" s="41" t="s">
        <v>39</v>
      </c>
      <c r="B7" s="41">
        <v>3</v>
      </c>
    </row>
    <row r="10" spans="1:8" x14ac:dyDescent="0.2">
      <c r="A10" s="43" t="s">
        <v>72</v>
      </c>
      <c r="B10" s="44" t="s">
        <v>36</v>
      </c>
      <c r="C10" s="44" t="s">
        <v>35</v>
      </c>
      <c r="D10" s="45" t="s">
        <v>112</v>
      </c>
      <c r="E10" s="46">
        <v>1</v>
      </c>
      <c r="F10" s="46">
        <v>2</v>
      </c>
      <c r="G10" s="46">
        <v>3</v>
      </c>
      <c r="H10" s="4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2026-04-07T17:25:26Z</dcterms:created>
  <dcterms:modified xsi:type="dcterms:W3CDTF">2026-04-07T17:26:27Z</dcterms:modified>
</cp:coreProperties>
</file>